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Dřevěné křídlo na zeď" sheetId="1" r:id="rId1"/>
    <sheet name="Celosklo" sheetId="2" r:id="rId2"/>
    <sheet name="Dřevěné křídlo s obložkou" sheetId="3" r:id="rId3"/>
    <sheet name="Celosklo s obložkou" sheetId="4" r:id="rId4"/>
  </sheets>
  <definedNames>
    <definedName name="_xlnm.Print_Area" localSheetId="0">'Dřevěné křídlo na zeď'!$A$1:$T$43</definedName>
  </definedNames>
  <calcPr fullCalcOnLoad="1"/>
</workbook>
</file>

<file path=xl/sharedStrings.xml><?xml version="1.0" encoding="utf-8"?>
<sst xmlns="http://schemas.openxmlformats.org/spreadsheetml/2006/main" count="129" uniqueCount="55">
  <si>
    <t>MINIMA POČITADLO pro dřevěné dveře - montáž na stěnu bez obložky</t>
  </si>
  <si>
    <t>Výpočet délky pojezdové a krycí lišty pro dřevěné dveře - montáž na stěnu bez obložky. V koncových polohách bude zalícovaná vodící lišta s hranou křídla.</t>
  </si>
  <si>
    <t>Výpočet výšky křídla</t>
  </si>
  <si>
    <t xml:space="preserve">Pojezdové a krycí lišty jsou dodávány v délkách 1700, 2000, 3000, 4000 a 6000 mm, od délky 2001 nabízíme možnost dodání lišty přesně na požadovanou délku. Účtován bude nejbližší vyšší rozměr. Zadaná délka se rozumí včetně bočních krytek!  </t>
  </si>
  <si>
    <t xml:space="preserve">Při použití madla je třeba vzít v potaz umístění madla na křídle obvykle 60 mm osově od hrany křídla. Při otevřeném stavu bude menší světlost průchodu. </t>
  </si>
  <si>
    <t>doporučujeme</t>
  </si>
  <si>
    <t>Legenda:</t>
  </si>
  <si>
    <t>G:</t>
  </si>
  <si>
    <t>nutno doplnit</t>
  </si>
  <si>
    <t>A: přesah křídla přes otvor v otevřeném stavu - v návaznosti na použité madlo, nebo mušli</t>
  </si>
  <si>
    <t>B: šířka stavebního otvoru</t>
  </si>
  <si>
    <t>C: přesah dveřního křídla přes otvor v zavřeném stavu (bude symetricky)</t>
  </si>
  <si>
    <t>H:</t>
  </si>
  <si>
    <t>F:</t>
  </si>
  <si>
    <t>hodnoty buněk D a E budou automaticky dopočítány po zadání hodnot A,B,C</t>
  </si>
  <si>
    <t>D: šířka dveřního křídla s přesahem přes otvor - výrobní rozměr</t>
  </si>
  <si>
    <t>E: přesná délka vodící lišty</t>
  </si>
  <si>
    <t>Pozor - délka vodícího trnu je 32 mm, pro výpočet délky vodící lišty je nutné dodržet minimálně 35 mm překrytí koncových poloh - otevřeno / zavřeno</t>
  </si>
  <si>
    <t>A:</t>
  </si>
  <si>
    <t>F: výška stavebního otvoru</t>
  </si>
  <si>
    <t>G: doporučený rozměr spodní hrany lišty od překladu je 30 mm, možno ale volit libovolně pouze s ohledem na výšku stropu</t>
  </si>
  <si>
    <t>B:</t>
  </si>
  <si>
    <t>C:</t>
  </si>
  <si>
    <t>D:</t>
  </si>
  <si>
    <t>hodnota buňky H bude automaticky dopočítána po zadání hodnot F a G</t>
  </si>
  <si>
    <t>H: přesná výška křídla - výrobní rozměr</t>
  </si>
  <si>
    <t>POZOR všechny takto označené buňky je nutné doplnit, jinak je výpočet neplatný!!!</t>
  </si>
  <si>
    <t>E:</t>
  </si>
  <si>
    <t>Takto označené buňky nepřepisuj - je zde vložen vzorec!</t>
  </si>
  <si>
    <t>POZOR!!! Rozměry je nutné zadávat v mimimetrech!!!</t>
  </si>
  <si>
    <t>MINIMA POČITADLO pro skleněné dveře s montáží na stěnu bez obložky</t>
  </si>
  <si>
    <t>Výpočet délky pojezdové a krycí lišty pro skleněné dveře - montáž na stěnu bez obložky. V koncových polohách bude zalícovaná vodící lišta s hranou křídla nebo může křídlo přesahovat.</t>
  </si>
  <si>
    <t>Výpočet výšky křídla, výpočet hmotnosti křídla</t>
  </si>
  <si>
    <t>Tloušťka křídla:</t>
  </si>
  <si>
    <t>8 mm</t>
  </si>
  <si>
    <t>10 mm</t>
  </si>
  <si>
    <t>12 mmm</t>
  </si>
  <si>
    <t>Hmotnost křídla</t>
  </si>
  <si>
    <t>v kilogramech:</t>
  </si>
  <si>
    <t>Tlumiče jsou dodávány do 40 kg, nebo od 40 do 80 Kg</t>
  </si>
  <si>
    <t>MINIMA POČITADLO pro dřevěné dveře - montáž na stěnu s obložkou</t>
  </si>
  <si>
    <t>Výpočet délky pojezdové a krycí lišty pro dřevěné dveře - montáž na stěnu s obložkou.  Vodící lišta bude zalícovaná s hranou obložky a podkladní lištou.</t>
  </si>
  <si>
    <t>Výpočet výšky křídla, výpočet délky podkladní lišty</t>
  </si>
  <si>
    <t>Pozor na přesah dveřního křídla přes obložku (doporučení na osu obložek, nebo případně na celkovou šířku obložky, pak je nutné posunout mušli!!!)</t>
  </si>
  <si>
    <t>A: šířka dveřního křídla</t>
  </si>
  <si>
    <t>B: šířka obložky - venkovní rozměr</t>
  </si>
  <si>
    <t>C: přesah dveřního křídla přes otvor v otevřeném stavu ( je stejný jako šířka límce obložky, bude symetricky)</t>
  </si>
  <si>
    <t>D: délka podkladní lišty (stejný profil jako obložka)</t>
  </si>
  <si>
    <t>F: výška obložky</t>
  </si>
  <si>
    <t>hodnota buňky H bude automaticky dopočítána po zadání hodnot F</t>
  </si>
  <si>
    <t>MINIMA POČITADLO pro skleněné dveře - montáž na stěnu s obložkou</t>
  </si>
  <si>
    <t>Výpočet délky pojezdové a krycí lišty pro skleněné dveře - montáž na stěnu s obložkou.  Vodící lišta bude zalícovaná s hranou obložky a podkladní lištou.</t>
  </si>
  <si>
    <t>C: přesah dveřního křídla přes obložku v otevřeném stavu ( je stejný jako šířka límce obložky např. při použití mušle, bude symetricky)</t>
  </si>
  <si>
    <t>D: rozměr podkladní lišty (stejný profil jako obložka)</t>
  </si>
  <si>
    <t>E: přesná délka nosné a pojezdové lišty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</si>
</sst>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name val="Cambria"/>
      <family val="1"/>
    </font>
    <font>
      <sz val="14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24" borderId="0" xfId="0" applyFont="1" applyFill="1" applyAlignment="1" applyProtection="1">
      <alignment horizontal="center" vertical="center" textRotation="90"/>
      <protection locked="0"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0" xfId="0" applyFont="1" applyAlignment="1">
      <alignment horizontal="center" vertical="center" textRotation="90"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0" fillId="24" borderId="10" xfId="0" applyFont="1" applyFill="1" applyBorder="1" applyAlignment="1">
      <alignment horizontal="center" vertical="center" textRotation="90"/>
    </xf>
    <xf numFmtId="164" fontId="0" fillId="0" borderId="15" xfId="0" applyFont="1" applyBorder="1" applyAlignment="1">
      <alignment/>
    </xf>
    <xf numFmtId="164" fontId="0" fillId="0" borderId="16" xfId="0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Fill="1" applyBorder="1" applyAlignment="1">
      <alignment/>
    </xf>
    <xf numFmtId="164" fontId="0" fillId="25" borderId="0" xfId="0" applyFont="1" applyFill="1" applyAlignment="1" applyProtection="1">
      <alignment horizontal="center" vertical="center" textRotation="90"/>
      <protection hidden="1"/>
    </xf>
    <xf numFmtId="164" fontId="0" fillId="0" borderId="10" xfId="0" applyFont="1" applyBorder="1" applyAlignment="1">
      <alignment horizontal="center" textRotation="90" wrapText="1"/>
    </xf>
    <xf numFmtId="164" fontId="0" fillId="0" borderId="14" xfId="0" applyFont="1" applyBorder="1" applyAlignment="1">
      <alignment wrapText="1"/>
    </xf>
    <xf numFmtId="164" fontId="0" fillId="0" borderId="0" xfId="0" applyFont="1" applyAlignment="1">
      <alignment horizontal="right" vertical="center"/>
    </xf>
    <xf numFmtId="164" fontId="0" fillId="24" borderId="0" xfId="0" applyFill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0" fillId="0" borderId="18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0" xfId="0" applyAlignment="1">
      <alignment horizontal="center" textRotation="90"/>
    </xf>
    <xf numFmtId="164" fontId="0" fillId="0" borderId="0" xfId="0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7" xfId="0" applyFill="1" applyBorder="1" applyAlignment="1">
      <alignment/>
    </xf>
    <xf numFmtId="164" fontId="0" fillId="24" borderId="0" xfId="0" applyFill="1" applyAlignment="1" applyProtection="1">
      <alignment horizontal="center"/>
      <protection locked="0"/>
    </xf>
    <xf numFmtId="164" fontId="0" fillId="25" borderId="0" xfId="0" applyFill="1" applyAlignment="1">
      <alignment horizontal="center" vertical="center"/>
    </xf>
    <xf numFmtId="164" fontId="0" fillId="0" borderId="15" xfId="0" applyFont="1" applyFill="1" applyBorder="1" applyAlignment="1">
      <alignment/>
    </xf>
    <xf numFmtId="164" fontId="0" fillId="24" borderId="0" xfId="0" applyFont="1" applyFill="1" applyBorder="1" applyAlignment="1">
      <alignment/>
    </xf>
    <xf numFmtId="164" fontId="0" fillId="24" borderId="0" xfId="0" applyFill="1" applyBorder="1" applyAlignment="1">
      <alignment/>
    </xf>
    <xf numFmtId="164" fontId="0" fillId="0" borderId="0" xfId="0" applyFont="1" applyAlignment="1">
      <alignment horizontal="center"/>
    </xf>
    <xf numFmtId="164" fontId="0" fillId="25" borderId="0" xfId="0" applyFill="1" applyAlignment="1">
      <alignment horizontal="center"/>
    </xf>
    <xf numFmtId="164" fontId="0" fillId="25" borderId="0" xfId="0" applyFont="1" applyFill="1" applyBorder="1" applyAlignment="1">
      <alignment/>
    </xf>
    <xf numFmtId="164" fontId="0" fillId="25" borderId="0" xfId="0" applyFill="1" applyBorder="1" applyAlignment="1">
      <alignment/>
    </xf>
    <xf numFmtId="164" fontId="23" fillId="21" borderId="17" xfId="0" applyFont="1" applyFill="1" applyBorder="1" applyAlignment="1">
      <alignment/>
    </xf>
    <xf numFmtId="164" fontId="0" fillId="21" borderId="17" xfId="0" applyFill="1" applyBorder="1" applyAlignment="1">
      <alignment/>
    </xf>
    <xf numFmtId="164" fontId="0" fillId="25" borderId="0" xfId="0" applyFont="1" applyFill="1" applyAlignment="1">
      <alignment horizontal="center" vertical="center" textRotation="90"/>
    </xf>
    <xf numFmtId="164" fontId="0" fillId="25" borderId="0" xfId="0" applyFill="1" applyAlignment="1">
      <alignment horizontal="left"/>
    </xf>
    <xf numFmtId="166" fontId="0" fillId="25" borderId="0" xfId="0" applyNumberFormat="1" applyFill="1" applyAlignment="1">
      <alignment horizontal="right"/>
    </xf>
    <xf numFmtId="164" fontId="25" fillId="0" borderId="0" xfId="0" applyFont="1" applyAlignment="1">
      <alignment vertical="center"/>
    </xf>
    <xf numFmtId="164" fontId="0" fillId="26" borderId="0" xfId="0" applyFont="1" applyFill="1" applyAlignment="1">
      <alignment horizontal="center" vertical="center" textRotation="90"/>
    </xf>
    <xf numFmtId="164" fontId="0" fillId="0" borderId="18" xfId="0" applyFont="1" applyBorder="1" applyAlignment="1">
      <alignment wrapText="1"/>
    </xf>
    <xf numFmtId="164" fontId="0" fillId="0" borderId="16" xfId="0" applyFont="1" applyBorder="1" applyAlignment="1">
      <alignment wrapText="1"/>
    </xf>
    <xf numFmtId="164" fontId="0" fillId="24" borderId="0" xfId="0" applyFill="1" applyAlignment="1">
      <alignment horizontal="center" vertical="center"/>
    </xf>
    <xf numFmtId="164" fontId="0" fillId="24" borderId="0" xfId="0" applyFill="1" applyBorder="1" applyAlignment="1" applyProtection="1">
      <alignment horizontal="center" vertical="center"/>
      <protection locked="0"/>
    </xf>
    <xf numFmtId="164" fontId="0" fillId="24" borderId="0" xfId="0" applyFill="1" applyBorder="1" applyAlignment="1" applyProtection="1">
      <alignment horizontal="center"/>
      <protection locked="0"/>
    </xf>
    <xf numFmtId="164" fontId="0" fillId="25" borderId="0" xfId="0" applyFill="1" applyBorder="1" applyAlignment="1">
      <alignment horizontal="center"/>
    </xf>
    <xf numFmtId="164" fontId="0" fillId="26" borderId="0" xfId="0" applyFill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25" borderId="19" xfId="0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76200</xdr:rowOff>
    </xdr:from>
    <xdr:to>
      <xdr:col>3</xdr:col>
      <xdr:colOff>0</xdr:colOff>
      <xdr:row>33</xdr:row>
      <xdr:rowOff>95250</xdr:rowOff>
    </xdr:to>
    <xdr:sp>
      <xdr:nvSpPr>
        <xdr:cNvPr id="1" name="AutoShape 13"/>
        <xdr:cNvSpPr>
          <a:spLocks/>
        </xdr:cNvSpPr>
      </xdr:nvSpPr>
      <xdr:spPr>
        <a:xfrm>
          <a:off x="1866900" y="6057900"/>
          <a:ext cx="0" cy="5429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114300</xdr:rowOff>
    </xdr:from>
    <xdr:to>
      <xdr:col>6</xdr:col>
      <xdr:colOff>9525</xdr:colOff>
      <xdr:row>35</xdr:row>
      <xdr:rowOff>9525</xdr:rowOff>
    </xdr:to>
    <xdr:sp>
      <xdr:nvSpPr>
        <xdr:cNvPr id="2" name="AutoShape 18"/>
        <xdr:cNvSpPr>
          <a:spLocks/>
        </xdr:cNvSpPr>
      </xdr:nvSpPr>
      <xdr:spPr>
        <a:xfrm>
          <a:off x="3705225" y="6096000"/>
          <a:ext cx="0" cy="781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30</xdr:row>
      <xdr:rowOff>28575</xdr:rowOff>
    </xdr:from>
    <xdr:to>
      <xdr:col>6</xdr:col>
      <xdr:colOff>66675</xdr:colOff>
      <xdr:row>30</xdr:row>
      <xdr:rowOff>47625</xdr:rowOff>
    </xdr:to>
    <xdr:sp>
      <xdr:nvSpPr>
        <xdr:cNvPr id="3" name="AutoShape 19"/>
        <xdr:cNvSpPr>
          <a:spLocks/>
        </xdr:cNvSpPr>
      </xdr:nvSpPr>
      <xdr:spPr>
        <a:xfrm flipV="1">
          <a:off x="504825" y="6010275"/>
          <a:ext cx="3257550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76200</xdr:rowOff>
    </xdr:from>
    <xdr:to>
      <xdr:col>6</xdr:col>
      <xdr:colOff>85725</xdr:colOff>
      <xdr:row>30</xdr:row>
      <xdr:rowOff>28575</xdr:rowOff>
    </xdr:to>
    <xdr:sp>
      <xdr:nvSpPr>
        <xdr:cNvPr id="4" name="AutoShape 20"/>
        <xdr:cNvSpPr>
          <a:spLocks/>
        </xdr:cNvSpPr>
      </xdr:nvSpPr>
      <xdr:spPr>
        <a:xfrm>
          <a:off x="3771900" y="2609850"/>
          <a:ext cx="9525" cy="34004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11</xdr:row>
      <xdr:rowOff>76200</xdr:rowOff>
    </xdr:from>
    <xdr:to>
      <xdr:col>2</xdr:col>
      <xdr:colOff>533400</xdr:colOff>
      <xdr:row>30</xdr:row>
      <xdr:rowOff>28575</xdr:rowOff>
    </xdr:to>
    <xdr:sp>
      <xdr:nvSpPr>
        <xdr:cNvPr id="5" name="AutoShape 21"/>
        <xdr:cNvSpPr>
          <a:spLocks/>
        </xdr:cNvSpPr>
      </xdr:nvSpPr>
      <xdr:spPr>
        <a:xfrm>
          <a:off x="1790700" y="2609850"/>
          <a:ext cx="0" cy="34004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11</xdr:row>
      <xdr:rowOff>76200</xdr:rowOff>
    </xdr:from>
    <xdr:to>
      <xdr:col>6</xdr:col>
      <xdr:colOff>57150</xdr:colOff>
      <xdr:row>11</xdr:row>
      <xdr:rowOff>85725</xdr:rowOff>
    </xdr:to>
    <xdr:sp>
      <xdr:nvSpPr>
        <xdr:cNvPr id="6" name="AutoShape 22"/>
        <xdr:cNvSpPr>
          <a:spLocks/>
        </xdr:cNvSpPr>
      </xdr:nvSpPr>
      <xdr:spPr>
        <a:xfrm>
          <a:off x="1781175" y="2609850"/>
          <a:ext cx="19716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76200</xdr:rowOff>
    </xdr:from>
    <xdr:to>
      <xdr:col>9</xdr:col>
      <xdr:colOff>133350</xdr:colOff>
      <xdr:row>40</xdr:row>
      <xdr:rowOff>57150</xdr:rowOff>
    </xdr:to>
    <xdr:sp>
      <xdr:nvSpPr>
        <xdr:cNvPr id="7" name="AutoShape 23"/>
        <xdr:cNvSpPr>
          <a:spLocks/>
        </xdr:cNvSpPr>
      </xdr:nvSpPr>
      <xdr:spPr>
        <a:xfrm>
          <a:off x="5657850" y="2771775"/>
          <a:ext cx="0" cy="50577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76200</xdr:rowOff>
    </xdr:from>
    <xdr:to>
      <xdr:col>9</xdr:col>
      <xdr:colOff>133350</xdr:colOff>
      <xdr:row>12</xdr:row>
      <xdr:rowOff>85725</xdr:rowOff>
    </xdr:to>
    <xdr:sp>
      <xdr:nvSpPr>
        <xdr:cNvPr id="8" name="AutoShape 24"/>
        <xdr:cNvSpPr>
          <a:spLocks/>
        </xdr:cNvSpPr>
      </xdr:nvSpPr>
      <xdr:spPr>
        <a:xfrm>
          <a:off x="1800225" y="2771775"/>
          <a:ext cx="3857625" cy="0"/>
        </a:xfrm>
        <a:prstGeom prst="straightConnector1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30</xdr:row>
      <xdr:rowOff>114300</xdr:rowOff>
    </xdr:from>
    <xdr:to>
      <xdr:col>8</xdr:col>
      <xdr:colOff>0</xdr:colOff>
      <xdr:row>30</xdr:row>
      <xdr:rowOff>114300</xdr:rowOff>
    </xdr:to>
    <xdr:sp>
      <xdr:nvSpPr>
        <xdr:cNvPr id="9" name="AutoShape 25"/>
        <xdr:cNvSpPr>
          <a:spLocks/>
        </xdr:cNvSpPr>
      </xdr:nvSpPr>
      <xdr:spPr>
        <a:xfrm>
          <a:off x="495300" y="6096000"/>
          <a:ext cx="4419600" cy="0"/>
        </a:xfrm>
        <a:prstGeom prst="straightConnector1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30</xdr:row>
      <xdr:rowOff>28575</xdr:rowOff>
    </xdr:from>
    <xdr:to>
      <xdr:col>2</xdr:col>
      <xdr:colOff>533400</xdr:colOff>
      <xdr:row>40</xdr:row>
      <xdr:rowOff>85725</xdr:rowOff>
    </xdr:to>
    <xdr:sp>
      <xdr:nvSpPr>
        <xdr:cNvPr id="10" name="AutoShape 26"/>
        <xdr:cNvSpPr>
          <a:spLocks/>
        </xdr:cNvSpPr>
      </xdr:nvSpPr>
      <xdr:spPr>
        <a:xfrm>
          <a:off x="1790700" y="6010275"/>
          <a:ext cx="0" cy="18478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28575</xdr:rowOff>
    </xdr:from>
    <xdr:to>
      <xdr:col>6</xdr:col>
      <xdr:colOff>76200</xdr:colOff>
      <xdr:row>36</xdr:row>
      <xdr:rowOff>76200</xdr:rowOff>
    </xdr:to>
    <xdr:sp>
      <xdr:nvSpPr>
        <xdr:cNvPr id="11" name="AutoShape 27"/>
        <xdr:cNvSpPr>
          <a:spLocks/>
        </xdr:cNvSpPr>
      </xdr:nvSpPr>
      <xdr:spPr>
        <a:xfrm>
          <a:off x="3771900" y="6010275"/>
          <a:ext cx="0" cy="11144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85725</xdr:rowOff>
    </xdr:from>
    <xdr:to>
      <xdr:col>6</xdr:col>
      <xdr:colOff>9525</xdr:colOff>
      <xdr:row>33</xdr:row>
      <xdr:rowOff>85725</xdr:rowOff>
    </xdr:to>
    <xdr:sp>
      <xdr:nvSpPr>
        <xdr:cNvPr id="12" name="Line 28"/>
        <xdr:cNvSpPr>
          <a:spLocks/>
        </xdr:cNvSpPr>
      </xdr:nvSpPr>
      <xdr:spPr>
        <a:xfrm>
          <a:off x="1876425" y="6591300"/>
          <a:ext cx="18288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95250</xdr:rowOff>
    </xdr:from>
    <xdr:to>
      <xdr:col>6</xdr:col>
      <xdr:colOff>66675</xdr:colOff>
      <xdr:row>36</xdr:row>
      <xdr:rowOff>95250</xdr:rowOff>
    </xdr:to>
    <xdr:sp>
      <xdr:nvSpPr>
        <xdr:cNvPr id="13" name="Line 30"/>
        <xdr:cNvSpPr>
          <a:spLocks/>
        </xdr:cNvSpPr>
      </xdr:nvSpPr>
      <xdr:spPr>
        <a:xfrm>
          <a:off x="1866900" y="7143750"/>
          <a:ext cx="18954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40</xdr:row>
      <xdr:rowOff>76200</xdr:rowOff>
    </xdr:from>
    <xdr:to>
      <xdr:col>9</xdr:col>
      <xdr:colOff>142875</xdr:colOff>
      <xdr:row>40</xdr:row>
      <xdr:rowOff>85725</xdr:rowOff>
    </xdr:to>
    <xdr:sp>
      <xdr:nvSpPr>
        <xdr:cNvPr id="14" name="Line 31"/>
        <xdr:cNvSpPr>
          <a:spLocks/>
        </xdr:cNvSpPr>
      </xdr:nvSpPr>
      <xdr:spPr>
        <a:xfrm>
          <a:off x="1790700" y="7848600"/>
          <a:ext cx="3876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123825</xdr:rowOff>
    </xdr:from>
    <xdr:to>
      <xdr:col>6</xdr:col>
      <xdr:colOff>228600</xdr:colOff>
      <xdr:row>9</xdr:row>
      <xdr:rowOff>133350</xdr:rowOff>
    </xdr:to>
    <xdr:sp>
      <xdr:nvSpPr>
        <xdr:cNvPr id="15" name="AutoShape 32"/>
        <xdr:cNvSpPr>
          <a:spLocks/>
        </xdr:cNvSpPr>
      </xdr:nvSpPr>
      <xdr:spPr>
        <a:xfrm>
          <a:off x="2847975" y="2009775"/>
          <a:ext cx="1076325" cy="333375"/>
        </a:xfrm>
        <a:prstGeom prst="borderCallout1">
          <a:avLst>
            <a:gd name="adj1" fmla="val -141657"/>
            <a:gd name="adj2" fmla="val 135912"/>
            <a:gd name="adj3" fmla="val -56962"/>
            <a:gd name="adj4" fmla="val 1311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zavřené poloze</a:t>
          </a:r>
        </a:p>
      </xdr:txBody>
    </xdr:sp>
    <xdr:clientData/>
  </xdr:twoCellAnchor>
  <xdr:twoCellAnchor>
    <xdr:from>
      <xdr:col>8</xdr:col>
      <xdr:colOff>28575</xdr:colOff>
      <xdr:row>7</xdr:row>
      <xdr:rowOff>123825</xdr:rowOff>
    </xdr:from>
    <xdr:to>
      <xdr:col>10</xdr:col>
      <xdr:colOff>219075</xdr:colOff>
      <xdr:row>9</xdr:row>
      <xdr:rowOff>133350</xdr:rowOff>
    </xdr:to>
    <xdr:sp>
      <xdr:nvSpPr>
        <xdr:cNvPr id="16" name="AutoShape 33"/>
        <xdr:cNvSpPr>
          <a:spLocks/>
        </xdr:cNvSpPr>
      </xdr:nvSpPr>
      <xdr:spPr>
        <a:xfrm>
          <a:off x="4943475" y="2009775"/>
          <a:ext cx="1409700" cy="333375"/>
        </a:xfrm>
        <a:prstGeom prst="borderCallout1">
          <a:avLst>
            <a:gd name="adj1" fmla="val -95111"/>
            <a:gd name="adj2" fmla="val 175495"/>
            <a:gd name="adj3" fmla="val -55370"/>
            <a:gd name="adj4" fmla="val -16972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vodící lišta - kóta 30 mm ke spodní hraně</a:t>
          </a:r>
        </a:p>
      </xdr:txBody>
    </xdr:sp>
    <xdr:clientData/>
  </xdr:twoCellAnchor>
  <xdr:twoCellAnchor>
    <xdr:from>
      <xdr:col>7</xdr:col>
      <xdr:colOff>0</xdr:colOff>
      <xdr:row>15</xdr:row>
      <xdr:rowOff>76200</xdr:rowOff>
    </xdr:from>
    <xdr:to>
      <xdr:col>8</xdr:col>
      <xdr:colOff>304800</xdr:colOff>
      <xdr:row>16</xdr:row>
      <xdr:rowOff>95250</xdr:rowOff>
    </xdr:to>
    <xdr:sp>
      <xdr:nvSpPr>
        <xdr:cNvPr id="17" name="AutoShape 34"/>
        <xdr:cNvSpPr>
          <a:spLocks/>
        </xdr:cNvSpPr>
      </xdr:nvSpPr>
      <xdr:spPr>
        <a:xfrm>
          <a:off x="4305300" y="3400425"/>
          <a:ext cx="914400" cy="180975"/>
        </a:xfrm>
        <a:prstGeom prst="borderCallout1">
          <a:avLst>
            <a:gd name="adj1" fmla="val -116666"/>
            <a:gd name="adj2" fmla="val 376314"/>
            <a:gd name="adj3" fmla="val -58333"/>
            <a:gd name="adj4" fmla="val 1315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stavební otvor</a:t>
          </a:r>
        </a:p>
      </xdr:txBody>
    </xdr:sp>
    <xdr:clientData/>
  </xdr:twoCellAnchor>
  <xdr:twoCellAnchor>
    <xdr:from>
      <xdr:col>5</xdr:col>
      <xdr:colOff>533400</xdr:colOff>
      <xdr:row>24</xdr:row>
      <xdr:rowOff>9525</xdr:rowOff>
    </xdr:from>
    <xdr:to>
      <xdr:col>5</xdr:col>
      <xdr:colOff>533400</xdr:colOff>
      <xdr:row>29</xdr:row>
      <xdr:rowOff>9525</xdr:rowOff>
    </xdr:to>
    <xdr:sp>
      <xdr:nvSpPr>
        <xdr:cNvPr id="18" name="AutoShape 35"/>
        <xdr:cNvSpPr>
          <a:spLocks/>
        </xdr:cNvSpPr>
      </xdr:nvSpPr>
      <xdr:spPr>
        <a:xfrm>
          <a:off x="3619500" y="5000625"/>
          <a:ext cx="0" cy="8286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24</xdr:row>
      <xdr:rowOff>38100</xdr:rowOff>
    </xdr:from>
    <xdr:to>
      <xdr:col>9</xdr:col>
      <xdr:colOff>133350</xdr:colOff>
      <xdr:row>28</xdr:row>
      <xdr:rowOff>85725</xdr:rowOff>
    </xdr:to>
    <xdr:sp>
      <xdr:nvSpPr>
        <xdr:cNvPr id="19" name="AutoShape 39"/>
        <xdr:cNvSpPr>
          <a:spLocks/>
        </xdr:cNvSpPr>
      </xdr:nvSpPr>
      <xdr:spPr>
        <a:xfrm>
          <a:off x="5648325" y="5029200"/>
          <a:ext cx="9525" cy="7143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8</xdr:col>
      <xdr:colOff>447675</xdr:colOff>
      <xdr:row>20</xdr:row>
      <xdr:rowOff>266700</xdr:rowOff>
    </xdr:to>
    <xdr:sp>
      <xdr:nvSpPr>
        <xdr:cNvPr id="20" name="AutoShape 40"/>
        <xdr:cNvSpPr>
          <a:spLocks/>
        </xdr:cNvSpPr>
      </xdr:nvSpPr>
      <xdr:spPr>
        <a:xfrm>
          <a:off x="4305300" y="4057650"/>
          <a:ext cx="1057275" cy="342900"/>
        </a:xfrm>
        <a:prstGeom prst="borderCallout1">
          <a:avLst>
            <a:gd name="adj1" fmla="val -80490"/>
            <a:gd name="adj2" fmla="val 258254"/>
            <a:gd name="adj3" fmla="val -58333"/>
            <a:gd name="adj4" fmla="val -16666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otevřené poloze</a:t>
          </a:r>
        </a:p>
      </xdr:txBody>
    </xdr:sp>
    <xdr:clientData/>
  </xdr:twoCellAnchor>
  <xdr:twoCellAnchor>
    <xdr:from>
      <xdr:col>6</xdr:col>
      <xdr:colOff>9525</xdr:colOff>
      <xdr:row>26</xdr:row>
      <xdr:rowOff>152400</xdr:rowOff>
    </xdr:from>
    <xdr:to>
      <xdr:col>6</xdr:col>
      <xdr:colOff>161925</xdr:colOff>
      <xdr:row>26</xdr:row>
      <xdr:rowOff>152400</xdr:rowOff>
    </xdr:to>
    <xdr:sp>
      <xdr:nvSpPr>
        <xdr:cNvPr id="21" name="Line 41"/>
        <xdr:cNvSpPr>
          <a:spLocks/>
        </xdr:cNvSpPr>
      </xdr:nvSpPr>
      <xdr:spPr>
        <a:xfrm flipH="1" flipV="1">
          <a:off x="3705225" y="5486400"/>
          <a:ext cx="1524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26</xdr:row>
      <xdr:rowOff>152400</xdr:rowOff>
    </xdr:from>
    <xdr:to>
      <xdr:col>5</xdr:col>
      <xdr:colOff>533400</xdr:colOff>
      <xdr:row>26</xdr:row>
      <xdr:rowOff>152400</xdr:rowOff>
    </xdr:to>
    <xdr:sp>
      <xdr:nvSpPr>
        <xdr:cNvPr id="22" name="Line 45"/>
        <xdr:cNvSpPr>
          <a:spLocks/>
        </xdr:cNvSpPr>
      </xdr:nvSpPr>
      <xdr:spPr>
        <a:xfrm flipV="1">
          <a:off x="3505200" y="5486400"/>
          <a:ext cx="1238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34</xdr:row>
      <xdr:rowOff>171450</xdr:rowOff>
    </xdr:from>
    <xdr:to>
      <xdr:col>8</xdr:col>
      <xdr:colOff>0</xdr:colOff>
      <xdr:row>34</xdr:row>
      <xdr:rowOff>171450</xdr:rowOff>
    </xdr:to>
    <xdr:sp>
      <xdr:nvSpPr>
        <xdr:cNvPr id="23" name="Line 50"/>
        <xdr:cNvSpPr>
          <a:spLocks/>
        </xdr:cNvSpPr>
      </xdr:nvSpPr>
      <xdr:spPr>
        <a:xfrm>
          <a:off x="3514725" y="6858000"/>
          <a:ext cx="1400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34</xdr:row>
      <xdr:rowOff>171450</xdr:rowOff>
    </xdr:from>
    <xdr:to>
      <xdr:col>6</xdr:col>
      <xdr:colOff>0</xdr:colOff>
      <xdr:row>34</xdr:row>
      <xdr:rowOff>171450</xdr:rowOff>
    </xdr:to>
    <xdr:sp>
      <xdr:nvSpPr>
        <xdr:cNvPr id="24" name="Line 51"/>
        <xdr:cNvSpPr>
          <a:spLocks/>
        </xdr:cNvSpPr>
      </xdr:nvSpPr>
      <xdr:spPr>
        <a:xfrm>
          <a:off x="3505200" y="685800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34</xdr:row>
      <xdr:rowOff>171450</xdr:rowOff>
    </xdr:from>
    <xdr:to>
      <xdr:col>6</xdr:col>
      <xdr:colOff>247650</xdr:colOff>
      <xdr:row>34</xdr:row>
      <xdr:rowOff>171450</xdr:rowOff>
    </xdr:to>
    <xdr:sp>
      <xdr:nvSpPr>
        <xdr:cNvPr id="25" name="Line 52"/>
        <xdr:cNvSpPr>
          <a:spLocks/>
        </xdr:cNvSpPr>
      </xdr:nvSpPr>
      <xdr:spPr>
        <a:xfrm flipH="1">
          <a:off x="3771900" y="68580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57150</xdr:rowOff>
    </xdr:from>
    <xdr:to>
      <xdr:col>9</xdr:col>
      <xdr:colOff>123825</xdr:colOff>
      <xdr:row>24</xdr:row>
      <xdr:rowOff>133350</xdr:rowOff>
    </xdr:to>
    <xdr:sp>
      <xdr:nvSpPr>
        <xdr:cNvPr id="26" name="Freeform 53"/>
        <xdr:cNvSpPr>
          <a:spLocks/>
        </xdr:cNvSpPr>
      </xdr:nvSpPr>
      <xdr:spPr>
        <a:xfrm>
          <a:off x="3629025" y="4886325"/>
          <a:ext cx="2019300" cy="2381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28</xdr:row>
      <xdr:rowOff>47625</xdr:rowOff>
    </xdr:from>
    <xdr:to>
      <xdr:col>9</xdr:col>
      <xdr:colOff>123825</xdr:colOff>
      <xdr:row>29</xdr:row>
      <xdr:rowOff>123825</xdr:rowOff>
    </xdr:to>
    <xdr:sp>
      <xdr:nvSpPr>
        <xdr:cNvPr id="27" name="Freeform 54"/>
        <xdr:cNvSpPr>
          <a:spLocks/>
        </xdr:cNvSpPr>
      </xdr:nvSpPr>
      <xdr:spPr>
        <a:xfrm>
          <a:off x="3629025" y="5705475"/>
          <a:ext cx="2019300" cy="2381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13</xdr:row>
      <xdr:rowOff>123825</xdr:rowOff>
    </xdr:from>
    <xdr:to>
      <xdr:col>2</xdr:col>
      <xdr:colOff>257175</xdr:colOff>
      <xdr:row>30</xdr:row>
      <xdr:rowOff>123825</xdr:rowOff>
    </xdr:to>
    <xdr:sp>
      <xdr:nvSpPr>
        <xdr:cNvPr id="28" name="Přímá spojovací šipka 42"/>
        <xdr:cNvSpPr>
          <a:spLocks/>
        </xdr:cNvSpPr>
      </xdr:nvSpPr>
      <xdr:spPr>
        <a:xfrm>
          <a:off x="1514475" y="2981325"/>
          <a:ext cx="0" cy="31242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76200</xdr:rowOff>
    </xdr:from>
    <xdr:to>
      <xdr:col>1</xdr:col>
      <xdr:colOff>9525</xdr:colOff>
      <xdr:row>30</xdr:row>
      <xdr:rowOff>38100</xdr:rowOff>
    </xdr:to>
    <xdr:sp>
      <xdr:nvSpPr>
        <xdr:cNvPr id="29" name="Přímá spojovací šipka 44"/>
        <xdr:cNvSpPr>
          <a:spLocks/>
        </xdr:cNvSpPr>
      </xdr:nvSpPr>
      <xdr:spPr>
        <a:xfrm>
          <a:off x="885825" y="2609850"/>
          <a:ext cx="0" cy="34099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11</xdr:row>
      <xdr:rowOff>123825</xdr:rowOff>
    </xdr:from>
    <xdr:to>
      <xdr:col>2</xdr:col>
      <xdr:colOff>257175</xdr:colOff>
      <xdr:row>13</xdr:row>
      <xdr:rowOff>180975</xdr:rowOff>
    </xdr:to>
    <xdr:sp>
      <xdr:nvSpPr>
        <xdr:cNvPr id="30" name="Přímá spojovací čára 46"/>
        <xdr:cNvSpPr>
          <a:spLocks/>
        </xdr:cNvSpPr>
      </xdr:nvSpPr>
      <xdr:spPr>
        <a:xfrm flipV="1">
          <a:off x="1514475" y="2657475"/>
          <a:ext cx="0" cy="38100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11</xdr:row>
      <xdr:rowOff>9525</xdr:rowOff>
    </xdr:from>
    <xdr:to>
      <xdr:col>2</xdr:col>
      <xdr:colOff>257175</xdr:colOff>
      <xdr:row>12</xdr:row>
      <xdr:rowOff>85725</xdr:rowOff>
    </xdr:to>
    <xdr:sp>
      <xdr:nvSpPr>
        <xdr:cNvPr id="31" name="Přímá spojovací šipka 50"/>
        <xdr:cNvSpPr>
          <a:spLocks/>
        </xdr:cNvSpPr>
      </xdr:nvSpPr>
      <xdr:spPr>
        <a:xfrm>
          <a:off x="1514475" y="2543175"/>
          <a:ext cx="0" cy="2381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76200</xdr:rowOff>
    </xdr:from>
    <xdr:to>
      <xdr:col>1</xdr:col>
      <xdr:colOff>9525</xdr:colOff>
      <xdr:row>32</xdr:row>
      <xdr:rowOff>95250</xdr:rowOff>
    </xdr:to>
    <xdr:sp>
      <xdr:nvSpPr>
        <xdr:cNvPr id="32" name="Přímá spojovací šipka 45"/>
        <xdr:cNvSpPr>
          <a:spLocks/>
        </xdr:cNvSpPr>
      </xdr:nvSpPr>
      <xdr:spPr>
        <a:xfrm flipV="1">
          <a:off x="885825" y="6057900"/>
          <a:ext cx="0" cy="3619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790575</xdr:colOff>
      <xdr:row>1</xdr:row>
      <xdr:rowOff>0</xdr:rowOff>
    </xdr:to>
    <xdr:pic>
      <xdr:nvPicPr>
        <xdr:cNvPr id="3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10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590550</xdr:colOff>
      <xdr:row>26</xdr:row>
      <xdr:rowOff>152400</xdr:rowOff>
    </xdr:from>
    <xdr:to>
      <xdr:col>6</xdr:col>
      <xdr:colOff>333375</xdr:colOff>
      <xdr:row>26</xdr:row>
      <xdr:rowOff>152400</xdr:rowOff>
    </xdr:to>
    <xdr:sp>
      <xdr:nvSpPr>
        <xdr:cNvPr id="34" name="Čára 34"/>
        <xdr:cNvSpPr>
          <a:spLocks/>
        </xdr:cNvSpPr>
      </xdr:nvSpPr>
      <xdr:spPr>
        <a:xfrm flipV="1">
          <a:off x="2457450" y="5486400"/>
          <a:ext cx="1571625" cy="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0</xdr:colOff>
      <xdr:row>13</xdr:row>
      <xdr:rowOff>180975</xdr:rowOff>
    </xdr:from>
    <xdr:to>
      <xdr:col>5</xdr:col>
      <xdr:colOff>600075</xdr:colOff>
      <xdr:row>13</xdr:row>
      <xdr:rowOff>180975</xdr:rowOff>
    </xdr:to>
    <xdr:sp>
      <xdr:nvSpPr>
        <xdr:cNvPr id="35" name="Čára 35"/>
        <xdr:cNvSpPr>
          <a:spLocks/>
        </xdr:cNvSpPr>
      </xdr:nvSpPr>
      <xdr:spPr>
        <a:xfrm>
          <a:off x="1866900" y="3038475"/>
          <a:ext cx="1819275" cy="0"/>
        </a:xfrm>
        <a:prstGeom prst="line">
          <a:avLst/>
        </a:prstGeom>
        <a:noFill/>
        <a:ln w="39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600075</xdr:colOff>
      <xdr:row>13</xdr:row>
      <xdr:rowOff>180975</xdr:rowOff>
    </xdr:from>
    <xdr:to>
      <xdr:col>2</xdr:col>
      <xdr:colOff>600075</xdr:colOff>
      <xdr:row>30</xdr:row>
      <xdr:rowOff>123825</xdr:rowOff>
    </xdr:to>
    <xdr:sp>
      <xdr:nvSpPr>
        <xdr:cNvPr id="36" name="Čára 36"/>
        <xdr:cNvSpPr>
          <a:spLocks/>
        </xdr:cNvSpPr>
      </xdr:nvSpPr>
      <xdr:spPr>
        <a:xfrm flipV="1">
          <a:off x="1857375" y="3038475"/>
          <a:ext cx="0" cy="3067050"/>
        </a:xfrm>
        <a:prstGeom prst="line">
          <a:avLst/>
        </a:prstGeom>
        <a:noFill/>
        <a:ln w="39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13</xdr:row>
      <xdr:rowOff>180975</xdr:rowOff>
    </xdr:from>
    <xdr:to>
      <xdr:col>6</xdr:col>
      <xdr:colOff>0</xdr:colOff>
      <xdr:row>30</xdr:row>
      <xdr:rowOff>114300</xdr:rowOff>
    </xdr:to>
    <xdr:sp>
      <xdr:nvSpPr>
        <xdr:cNvPr id="37" name="Čára 37"/>
        <xdr:cNvSpPr>
          <a:spLocks/>
        </xdr:cNvSpPr>
      </xdr:nvSpPr>
      <xdr:spPr>
        <a:xfrm flipV="1">
          <a:off x="3695700" y="3038475"/>
          <a:ext cx="0" cy="3057525"/>
        </a:xfrm>
        <a:prstGeom prst="line">
          <a:avLst/>
        </a:prstGeom>
        <a:noFill/>
        <a:ln w="39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85725</xdr:rowOff>
    </xdr:from>
    <xdr:to>
      <xdr:col>3</xdr:col>
      <xdr:colOff>0</xdr:colOff>
      <xdr:row>33</xdr:row>
      <xdr:rowOff>123825</xdr:rowOff>
    </xdr:to>
    <xdr:sp>
      <xdr:nvSpPr>
        <xdr:cNvPr id="1" name="AutoShape 13"/>
        <xdr:cNvSpPr>
          <a:spLocks/>
        </xdr:cNvSpPr>
      </xdr:nvSpPr>
      <xdr:spPr>
        <a:xfrm>
          <a:off x="1914525" y="6172200"/>
          <a:ext cx="0" cy="5429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133350</xdr:rowOff>
    </xdr:from>
    <xdr:to>
      <xdr:col>6</xdr:col>
      <xdr:colOff>9525</xdr:colOff>
      <xdr:row>35</xdr:row>
      <xdr:rowOff>28575</xdr:rowOff>
    </xdr:to>
    <xdr:sp>
      <xdr:nvSpPr>
        <xdr:cNvPr id="2" name="AutoShape 18"/>
        <xdr:cNvSpPr>
          <a:spLocks/>
        </xdr:cNvSpPr>
      </xdr:nvSpPr>
      <xdr:spPr>
        <a:xfrm>
          <a:off x="3752850" y="6219825"/>
          <a:ext cx="0" cy="7620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30</xdr:row>
      <xdr:rowOff>47625</xdr:rowOff>
    </xdr:from>
    <xdr:to>
      <xdr:col>6</xdr:col>
      <xdr:colOff>66675</xdr:colOff>
      <xdr:row>30</xdr:row>
      <xdr:rowOff>66675</xdr:rowOff>
    </xdr:to>
    <xdr:sp>
      <xdr:nvSpPr>
        <xdr:cNvPr id="3" name="AutoShape 19"/>
        <xdr:cNvSpPr>
          <a:spLocks/>
        </xdr:cNvSpPr>
      </xdr:nvSpPr>
      <xdr:spPr>
        <a:xfrm flipV="1">
          <a:off x="504825" y="6134100"/>
          <a:ext cx="3305175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123825</xdr:rowOff>
    </xdr:from>
    <xdr:to>
      <xdr:col>6</xdr:col>
      <xdr:colOff>85725</xdr:colOff>
      <xdr:row>30</xdr:row>
      <xdr:rowOff>47625</xdr:rowOff>
    </xdr:to>
    <xdr:sp>
      <xdr:nvSpPr>
        <xdr:cNvPr id="4" name="AutoShape 20"/>
        <xdr:cNvSpPr>
          <a:spLocks/>
        </xdr:cNvSpPr>
      </xdr:nvSpPr>
      <xdr:spPr>
        <a:xfrm>
          <a:off x="3819525" y="2981325"/>
          <a:ext cx="9525" cy="31527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11</xdr:row>
      <xdr:rowOff>123825</xdr:rowOff>
    </xdr:from>
    <xdr:to>
      <xdr:col>2</xdr:col>
      <xdr:colOff>533400</xdr:colOff>
      <xdr:row>30</xdr:row>
      <xdr:rowOff>47625</xdr:rowOff>
    </xdr:to>
    <xdr:sp>
      <xdr:nvSpPr>
        <xdr:cNvPr id="5" name="AutoShape 21"/>
        <xdr:cNvSpPr>
          <a:spLocks/>
        </xdr:cNvSpPr>
      </xdr:nvSpPr>
      <xdr:spPr>
        <a:xfrm>
          <a:off x="1838325" y="2981325"/>
          <a:ext cx="0" cy="31527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11</xdr:row>
      <xdr:rowOff>123825</xdr:rowOff>
    </xdr:from>
    <xdr:to>
      <xdr:col>6</xdr:col>
      <xdr:colOff>57150</xdr:colOff>
      <xdr:row>11</xdr:row>
      <xdr:rowOff>123825</xdr:rowOff>
    </xdr:to>
    <xdr:sp>
      <xdr:nvSpPr>
        <xdr:cNvPr id="6" name="AutoShape 22"/>
        <xdr:cNvSpPr>
          <a:spLocks/>
        </xdr:cNvSpPr>
      </xdr:nvSpPr>
      <xdr:spPr>
        <a:xfrm>
          <a:off x="1828800" y="2981325"/>
          <a:ext cx="19716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114300</xdr:rowOff>
    </xdr:from>
    <xdr:to>
      <xdr:col>9</xdr:col>
      <xdr:colOff>133350</xdr:colOff>
      <xdr:row>40</xdr:row>
      <xdr:rowOff>76200</xdr:rowOff>
    </xdr:to>
    <xdr:sp>
      <xdr:nvSpPr>
        <xdr:cNvPr id="7" name="AutoShape 23"/>
        <xdr:cNvSpPr>
          <a:spLocks/>
        </xdr:cNvSpPr>
      </xdr:nvSpPr>
      <xdr:spPr>
        <a:xfrm>
          <a:off x="5705475" y="3133725"/>
          <a:ext cx="0" cy="48006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123825</xdr:rowOff>
    </xdr:from>
    <xdr:to>
      <xdr:col>9</xdr:col>
      <xdr:colOff>133350</xdr:colOff>
      <xdr:row>12</xdr:row>
      <xdr:rowOff>123825</xdr:rowOff>
    </xdr:to>
    <xdr:sp>
      <xdr:nvSpPr>
        <xdr:cNvPr id="8" name="AutoShape 24"/>
        <xdr:cNvSpPr>
          <a:spLocks/>
        </xdr:cNvSpPr>
      </xdr:nvSpPr>
      <xdr:spPr>
        <a:xfrm>
          <a:off x="1847850" y="3143250"/>
          <a:ext cx="3857625" cy="0"/>
        </a:xfrm>
        <a:prstGeom prst="straightConnector1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30</xdr:row>
      <xdr:rowOff>133350</xdr:rowOff>
    </xdr:from>
    <xdr:to>
      <xdr:col>8</xdr:col>
      <xdr:colOff>0</xdr:colOff>
      <xdr:row>30</xdr:row>
      <xdr:rowOff>133350</xdr:rowOff>
    </xdr:to>
    <xdr:sp>
      <xdr:nvSpPr>
        <xdr:cNvPr id="9" name="AutoShape 25"/>
        <xdr:cNvSpPr>
          <a:spLocks/>
        </xdr:cNvSpPr>
      </xdr:nvSpPr>
      <xdr:spPr>
        <a:xfrm>
          <a:off x="495300" y="6219825"/>
          <a:ext cx="4467225" cy="0"/>
        </a:xfrm>
        <a:prstGeom prst="straightConnector1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30</xdr:row>
      <xdr:rowOff>47625</xdr:rowOff>
    </xdr:from>
    <xdr:to>
      <xdr:col>2</xdr:col>
      <xdr:colOff>533400</xdr:colOff>
      <xdr:row>40</xdr:row>
      <xdr:rowOff>114300</xdr:rowOff>
    </xdr:to>
    <xdr:sp>
      <xdr:nvSpPr>
        <xdr:cNvPr id="10" name="AutoShape 26"/>
        <xdr:cNvSpPr>
          <a:spLocks/>
        </xdr:cNvSpPr>
      </xdr:nvSpPr>
      <xdr:spPr>
        <a:xfrm>
          <a:off x="1838325" y="6134100"/>
          <a:ext cx="0" cy="1838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47625</xdr:rowOff>
    </xdr:from>
    <xdr:to>
      <xdr:col>6</xdr:col>
      <xdr:colOff>76200</xdr:colOff>
      <xdr:row>36</xdr:row>
      <xdr:rowOff>104775</xdr:rowOff>
    </xdr:to>
    <xdr:sp>
      <xdr:nvSpPr>
        <xdr:cNvPr id="11" name="AutoShape 27"/>
        <xdr:cNvSpPr>
          <a:spLocks/>
        </xdr:cNvSpPr>
      </xdr:nvSpPr>
      <xdr:spPr>
        <a:xfrm>
          <a:off x="3819525" y="6134100"/>
          <a:ext cx="0" cy="11049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104775</xdr:rowOff>
    </xdr:from>
    <xdr:to>
      <xdr:col>6</xdr:col>
      <xdr:colOff>9525</xdr:colOff>
      <xdr:row>33</xdr:row>
      <xdr:rowOff>104775</xdr:rowOff>
    </xdr:to>
    <xdr:sp>
      <xdr:nvSpPr>
        <xdr:cNvPr id="12" name="Line 28"/>
        <xdr:cNvSpPr>
          <a:spLocks/>
        </xdr:cNvSpPr>
      </xdr:nvSpPr>
      <xdr:spPr>
        <a:xfrm>
          <a:off x="1914525" y="6696075"/>
          <a:ext cx="18383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36</xdr:row>
      <xdr:rowOff>114300</xdr:rowOff>
    </xdr:from>
    <xdr:to>
      <xdr:col>6</xdr:col>
      <xdr:colOff>66675</xdr:colOff>
      <xdr:row>36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1838325" y="7248525"/>
          <a:ext cx="19716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40</xdr:row>
      <xdr:rowOff>104775</xdr:rowOff>
    </xdr:from>
    <xdr:to>
      <xdr:col>9</xdr:col>
      <xdr:colOff>142875</xdr:colOff>
      <xdr:row>40</xdr:row>
      <xdr:rowOff>104775</xdr:rowOff>
    </xdr:to>
    <xdr:sp>
      <xdr:nvSpPr>
        <xdr:cNvPr id="14" name="Line 31"/>
        <xdr:cNvSpPr>
          <a:spLocks/>
        </xdr:cNvSpPr>
      </xdr:nvSpPr>
      <xdr:spPr>
        <a:xfrm>
          <a:off x="1838325" y="7962900"/>
          <a:ext cx="3876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7</xdr:row>
      <xdr:rowOff>133350</xdr:rowOff>
    </xdr:from>
    <xdr:to>
      <xdr:col>6</xdr:col>
      <xdr:colOff>114300</xdr:colOff>
      <xdr:row>10</xdr:row>
      <xdr:rowOff>19050</xdr:rowOff>
    </xdr:to>
    <xdr:sp>
      <xdr:nvSpPr>
        <xdr:cNvPr id="15" name="AutoShape 32"/>
        <xdr:cNvSpPr>
          <a:spLocks/>
        </xdr:cNvSpPr>
      </xdr:nvSpPr>
      <xdr:spPr>
        <a:xfrm>
          <a:off x="2962275" y="2343150"/>
          <a:ext cx="895350" cy="371475"/>
        </a:xfrm>
        <a:prstGeom prst="borderCallout1">
          <a:avLst>
            <a:gd name="adj1" fmla="val -156250"/>
            <a:gd name="adj2" fmla="val 139476"/>
            <a:gd name="adj3" fmla="val -58333"/>
            <a:gd name="adj4" fmla="val 1315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zavřené poloze</a:t>
          </a:r>
        </a:p>
      </xdr:txBody>
    </xdr:sp>
    <xdr:clientData/>
  </xdr:twoCellAnchor>
  <xdr:twoCellAnchor>
    <xdr:from>
      <xdr:col>7</xdr:col>
      <xdr:colOff>600075</xdr:colOff>
      <xdr:row>7</xdr:row>
      <xdr:rowOff>123825</xdr:rowOff>
    </xdr:from>
    <xdr:to>
      <xdr:col>10</xdr:col>
      <xdr:colOff>219075</xdr:colOff>
      <xdr:row>10</xdr:row>
      <xdr:rowOff>9525</xdr:rowOff>
    </xdr:to>
    <xdr:sp>
      <xdr:nvSpPr>
        <xdr:cNvPr id="16" name="AutoShape 33"/>
        <xdr:cNvSpPr>
          <a:spLocks/>
        </xdr:cNvSpPr>
      </xdr:nvSpPr>
      <xdr:spPr>
        <a:xfrm>
          <a:off x="4953000" y="2333625"/>
          <a:ext cx="1447800" cy="371475"/>
        </a:xfrm>
        <a:prstGeom prst="borderCallout1">
          <a:avLst>
            <a:gd name="adj1" fmla="val -92083"/>
            <a:gd name="adj2" fmla="val 172250"/>
            <a:gd name="adj3" fmla="val -55259"/>
            <a:gd name="adj4" fmla="val -6333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vodící lišta - kóta 30 mm ke spodní hraně
</a:t>
          </a:r>
        </a:p>
      </xdr:txBody>
    </xdr:sp>
    <xdr:clientData/>
  </xdr:twoCellAnchor>
  <xdr:twoCellAnchor>
    <xdr:from>
      <xdr:col>7</xdr:col>
      <xdr:colOff>0</xdr:colOff>
      <xdr:row>15</xdr:row>
      <xdr:rowOff>123825</xdr:rowOff>
    </xdr:from>
    <xdr:to>
      <xdr:col>8</xdr:col>
      <xdr:colOff>304800</xdr:colOff>
      <xdr:row>16</xdr:row>
      <xdr:rowOff>133350</xdr:rowOff>
    </xdr:to>
    <xdr:sp>
      <xdr:nvSpPr>
        <xdr:cNvPr id="17" name="AutoShape 34"/>
        <xdr:cNvSpPr>
          <a:spLocks/>
        </xdr:cNvSpPr>
      </xdr:nvSpPr>
      <xdr:spPr>
        <a:xfrm>
          <a:off x="4352925" y="3743325"/>
          <a:ext cx="914400" cy="171450"/>
        </a:xfrm>
        <a:prstGeom prst="borderCallout1">
          <a:avLst>
            <a:gd name="adj1" fmla="val -116666"/>
            <a:gd name="adj2" fmla="val 376314"/>
            <a:gd name="adj3" fmla="val -58333"/>
            <a:gd name="adj4" fmla="val 1315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stavební otvor</a:t>
          </a:r>
        </a:p>
      </xdr:txBody>
    </xdr:sp>
    <xdr:clientData/>
  </xdr:twoCellAnchor>
  <xdr:twoCellAnchor>
    <xdr:from>
      <xdr:col>5</xdr:col>
      <xdr:colOff>533400</xdr:colOff>
      <xdr:row>24</xdr:row>
      <xdr:rowOff>47625</xdr:rowOff>
    </xdr:from>
    <xdr:to>
      <xdr:col>5</xdr:col>
      <xdr:colOff>533400</xdr:colOff>
      <xdr:row>29</xdr:row>
      <xdr:rowOff>28575</xdr:rowOff>
    </xdr:to>
    <xdr:sp>
      <xdr:nvSpPr>
        <xdr:cNvPr id="18" name="AutoShape 35"/>
        <xdr:cNvSpPr>
          <a:spLocks/>
        </xdr:cNvSpPr>
      </xdr:nvSpPr>
      <xdr:spPr>
        <a:xfrm>
          <a:off x="3667125" y="5143500"/>
          <a:ext cx="0" cy="8096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24</xdr:row>
      <xdr:rowOff>76200</xdr:rowOff>
    </xdr:from>
    <xdr:to>
      <xdr:col>9</xdr:col>
      <xdr:colOff>133350</xdr:colOff>
      <xdr:row>28</xdr:row>
      <xdr:rowOff>95250</xdr:rowOff>
    </xdr:to>
    <xdr:sp>
      <xdr:nvSpPr>
        <xdr:cNvPr id="19" name="AutoShape 39"/>
        <xdr:cNvSpPr>
          <a:spLocks/>
        </xdr:cNvSpPr>
      </xdr:nvSpPr>
      <xdr:spPr>
        <a:xfrm>
          <a:off x="5695950" y="5172075"/>
          <a:ext cx="9525" cy="685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447675</xdr:colOff>
      <xdr:row>20</xdr:row>
      <xdr:rowOff>161925</xdr:rowOff>
    </xdr:to>
    <xdr:sp>
      <xdr:nvSpPr>
        <xdr:cNvPr id="20" name="AutoShape 40"/>
        <xdr:cNvSpPr>
          <a:spLocks/>
        </xdr:cNvSpPr>
      </xdr:nvSpPr>
      <xdr:spPr>
        <a:xfrm>
          <a:off x="4352925" y="4391025"/>
          <a:ext cx="1057275" cy="200025"/>
        </a:xfrm>
        <a:prstGeom prst="borderCallout1">
          <a:avLst>
            <a:gd name="adj1" fmla="val -80490"/>
            <a:gd name="adj2" fmla="val 258254"/>
            <a:gd name="adj3" fmla="val -58333"/>
            <a:gd name="adj4" fmla="val -16666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otevřené poloze</a:t>
          </a:r>
        </a:p>
      </xdr:txBody>
    </xdr:sp>
    <xdr:clientData/>
  </xdr:twoCellAnchor>
  <xdr:twoCellAnchor>
    <xdr:from>
      <xdr:col>6</xdr:col>
      <xdr:colOff>9525</xdr:colOff>
      <xdr:row>26</xdr:row>
      <xdr:rowOff>161925</xdr:rowOff>
    </xdr:from>
    <xdr:to>
      <xdr:col>6</xdr:col>
      <xdr:colOff>257175</xdr:colOff>
      <xdr:row>26</xdr:row>
      <xdr:rowOff>161925</xdr:rowOff>
    </xdr:to>
    <xdr:sp>
      <xdr:nvSpPr>
        <xdr:cNvPr id="21" name="Line 41"/>
        <xdr:cNvSpPr>
          <a:spLocks/>
        </xdr:cNvSpPr>
      </xdr:nvSpPr>
      <xdr:spPr>
        <a:xfrm flipH="1">
          <a:off x="3752850" y="5600700"/>
          <a:ext cx="2476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26</xdr:row>
      <xdr:rowOff>161925</xdr:rowOff>
    </xdr:from>
    <xdr:to>
      <xdr:col>5</xdr:col>
      <xdr:colOff>533400</xdr:colOff>
      <xdr:row>27</xdr:row>
      <xdr:rowOff>0</xdr:rowOff>
    </xdr:to>
    <xdr:sp>
      <xdr:nvSpPr>
        <xdr:cNvPr id="22" name="Line 45"/>
        <xdr:cNvSpPr>
          <a:spLocks/>
        </xdr:cNvSpPr>
      </xdr:nvSpPr>
      <xdr:spPr>
        <a:xfrm flipV="1">
          <a:off x="3495675" y="5600700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34</xdr:row>
      <xdr:rowOff>180975</xdr:rowOff>
    </xdr:from>
    <xdr:to>
      <xdr:col>8</xdr:col>
      <xdr:colOff>0</xdr:colOff>
      <xdr:row>34</xdr:row>
      <xdr:rowOff>180975</xdr:rowOff>
    </xdr:to>
    <xdr:sp>
      <xdr:nvSpPr>
        <xdr:cNvPr id="23" name="Line 50"/>
        <xdr:cNvSpPr>
          <a:spLocks/>
        </xdr:cNvSpPr>
      </xdr:nvSpPr>
      <xdr:spPr>
        <a:xfrm>
          <a:off x="3562350" y="6953250"/>
          <a:ext cx="1400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34</xdr:row>
      <xdr:rowOff>180975</xdr:rowOff>
    </xdr:from>
    <xdr:to>
      <xdr:col>6</xdr:col>
      <xdr:colOff>0</xdr:colOff>
      <xdr:row>34</xdr:row>
      <xdr:rowOff>180975</xdr:rowOff>
    </xdr:to>
    <xdr:sp>
      <xdr:nvSpPr>
        <xdr:cNvPr id="24" name="Line 51"/>
        <xdr:cNvSpPr>
          <a:spLocks/>
        </xdr:cNvSpPr>
      </xdr:nvSpPr>
      <xdr:spPr>
        <a:xfrm>
          <a:off x="3552825" y="695325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34</xdr:row>
      <xdr:rowOff>180975</xdr:rowOff>
    </xdr:from>
    <xdr:to>
      <xdr:col>6</xdr:col>
      <xdr:colOff>247650</xdr:colOff>
      <xdr:row>34</xdr:row>
      <xdr:rowOff>180975</xdr:rowOff>
    </xdr:to>
    <xdr:sp>
      <xdr:nvSpPr>
        <xdr:cNvPr id="25" name="Line 52"/>
        <xdr:cNvSpPr>
          <a:spLocks/>
        </xdr:cNvSpPr>
      </xdr:nvSpPr>
      <xdr:spPr>
        <a:xfrm flipH="1">
          <a:off x="3819525" y="695325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95250</xdr:rowOff>
    </xdr:from>
    <xdr:to>
      <xdr:col>9</xdr:col>
      <xdr:colOff>123825</xdr:colOff>
      <xdr:row>25</xdr:row>
      <xdr:rowOff>47625</xdr:rowOff>
    </xdr:to>
    <xdr:sp>
      <xdr:nvSpPr>
        <xdr:cNvPr id="26" name="Freeform 53"/>
        <xdr:cNvSpPr>
          <a:spLocks/>
        </xdr:cNvSpPr>
      </xdr:nvSpPr>
      <xdr:spPr>
        <a:xfrm>
          <a:off x="3676650" y="5029200"/>
          <a:ext cx="2019300" cy="27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28</xdr:row>
      <xdr:rowOff>66675</xdr:rowOff>
    </xdr:from>
    <xdr:to>
      <xdr:col>9</xdr:col>
      <xdr:colOff>123825</xdr:colOff>
      <xdr:row>30</xdr:row>
      <xdr:rowOff>9525</xdr:rowOff>
    </xdr:to>
    <xdr:sp>
      <xdr:nvSpPr>
        <xdr:cNvPr id="27" name="Freeform 54"/>
        <xdr:cNvSpPr>
          <a:spLocks/>
        </xdr:cNvSpPr>
      </xdr:nvSpPr>
      <xdr:spPr>
        <a:xfrm>
          <a:off x="3676650" y="5829300"/>
          <a:ext cx="2019300" cy="2667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13</xdr:row>
      <xdr:rowOff>152400</xdr:rowOff>
    </xdr:from>
    <xdr:to>
      <xdr:col>2</xdr:col>
      <xdr:colOff>257175</xdr:colOff>
      <xdr:row>30</xdr:row>
      <xdr:rowOff>142875</xdr:rowOff>
    </xdr:to>
    <xdr:sp>
      <xdr:nvSpPr>
        <xdr:cNvPr id="28" name="Přímá spojovací šipka 41"/>
        <xdr:cNvSpPr>
          <a:spLocks/>
        </xdr:cNvSpPr>
      </xdr:nvSpPr>
      <xdr:spPr>
        <a:xfrm>
          <a:off x="1562100" y="3333750"/>
          <a:ext cx="0" cy="28956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114300</xdr:rowOff>
    </xdr:from>
    <xdr:to>
      <xdr:col>1</xdr:col>
      <xdr:colOff>9525</xdr:colOff>
      <xdr:row>30</xdr:row>
      <xdr:rowOff>57150</xdr:rowOff>
    </xdr:to>
    <xdr:sp>
      <xdr:nvSpPr>
        <xdr:cNvPr id="29" name="Přímá spojovací šipka 42"/>
        <xdr:cNvSpPr>
          <a:spLocks/>
        </xdr:cNvSpPr>
      </xdr:nvSpPr>
      <xdr:spPr>
        <a:xfrm>
          <a:off x="933450" y="2971800"/>
          <a:ext cx="0" cy="31718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12</xdr:row>
      <xdr:rowOff>19050</xdr:rowOff>
    </xdr:from>
    <xdr:to>
      <xdr:col>2</xdr:col>
      <xdr:colOff>257175</xdr:colOff>
      <xdr:row>14</xdr:row>
      <xdr:rowOff>47625</xdr:rowOff>
    </xdr:to>
    <xdr:sp>
      <xdr:nvSpPr>
        <xdr:cNvPr id="30" name="Přímá spojovací čára 43"/>
        <xdr:cNvSpPr>
          <a:spLocks/>
        </xdr:cNvSpPr>
      </xdr:nvSpPr>
      <xdr:spPr>
        <a:xfrm flipV="1">
          <a:off x="1562100" y="3038475"/>
          <a:ext cx="0" cy="3524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11</xdr:row>
      <xdr:rowOff>47625</xdr:rowOff>
    </xdr:from>
    <xdr:to>
      <xdr:col>2</xdr:col>
      <xdr:colOff>257175</xdr:colOff>
      <xdr:row>12</xdr:row>
      <xdr:rowOff>133350</xdr:rowOff>
    </xdr:to>
    <xdr:sp>
      <xdr:nvSpPr>
        <xdr:cNvPr id="31" name="Přímá spojovací šipka 44"/>
        <xdr:cNvSpPr>
          <a:spLocks/>
        </xdr:cNvSpPr>
      </xdr:nvSpPr>
      <xdr:spPr>
        <a:xfrm>
          <a:off x="1562100" y="2905125"/>
          <a:ext cx="0" cy="2476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9525</xdr:colOff>
      <xdr:row>32</xdr:row>
      <xdr:rowOff>114300</xdr:rowOff>
    </xdr:to>
    <xdr:sp>
      <xdr:nvSpPr>
        <xdr:cNvPr id="32" name="Přímá spojovací šipka 45"/>
        <xdr:cNvSpPr>
          <a:spLocks/>
        </xdr:cNvSpPr>
      </xdr:nvSpPr>
      <xdr:spPr>
        <a:xfrm flipV="1">
          <a:off x="933450" y="6172200"/>
          <a:ext cx="0" cy="3524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1</xdr:row>
      <xdr:rowOff>0</xdr:rowOff>
    </xdr:to>
    <xdr:pic>
      <xdr:nvPicPr>
        <xdr:cNvPr id="3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552450</xdr:colOff>
      <xdr:row>27</xdr:row>
      <xdr:rowOff>0</xdr:rowOff>
    </xdr:from>
    <xdr:to>
      <xdr:col>6</xdr:col>
      <xdr:colOff>200025</xdr:colOff>
      <xdr:row>27</xdr:row>
      <xdr:rowOff>0</xdr:rowOff>
    </xdr:to>
    <xdr:sp>
      <xdr:nvSpPr>
        <xdr:cNvPr id="34" name="Čára 34"/>
        <xdr:cNvSpPr>
          <a:spLocks/>
        </xdr:cNvSpPr>
      </xdr:nvSpPr>
      <xdr:spPr>
        <a:xfrm>
          <a:off x="2466975" y="5600700"/>
          <a:ext cx="1476375" cy="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600075</xdr:colOff>
      <xdr:row>13</xdr:row>
      <xdr:rowOff>152400</xdr:rowOff>
    </xdr:from>
    <xdr:to>
      <xdr:col>2</xdr:col>
      <xdr:colOff>600075</xdr:colOff>
      <xdr:row>30</xdr:row>
      <xdr:rowOff>66675</xdr:rowOff>
    </xdr:to>
    <xdr:sp>
      <xdr:nvSpPr>
        <xdr:cNvPr id="35" name="Čára 35"/>
        <xdr:cNvSpPr>
          <a:spLocks/>
        </xdr:cNvSpPr>
      </xdr:nvSpPr>
      <xdr:spPr>
        <a:xfrm flipV="1">
          <a:off x="1905000" y="3333750"/>
          <a:ext cx="0" cy="2819400"/>
        </a:xfrm>
        <a:prstGeom prst="line">
          <a:avLst/>
        </a:prstGeom>
        <a:noFill/>
        <a:ln w="39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13</xdr:row>
      <xdr:rowOff>142875</xdr:rowOff>
    </xdr:from>
    <xdr:to>
      <xdr:col>6</xdr:col>
      <xdr:colOff>0</xdr:colOff>
      <xdr:row>30</xdr:row>
      <xdr:rowOff>47625</xdr:rowOff>
    </xdr:to>
    <xdr:sp>
      <xdr:nvSpPr>
        <xdr:cNvPr id="36" name="Čára 36"/>
        <xdr:cNvSpPr>
          <a:spLocks/>
        </xdr:cNvSpPr>
      </xdr:nvSpPr>
      <xdr:spPr>
        <a:xfrm flipV="1">
          <a:off x="3743325" y="3324225"/>
          <a:ext cx="0" cy="2809875"/>
        </a:xfrm>
        <a:prstGeom prst="line">
          <a:avLst/>
        </a:prstGeom>
        <a:noFill/>
        <a:ln w="39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0</xdr:colOff>
      <xdr:row>14</xdr:row>
      <xdr:rowOff>0</xdr:rowOff>
    </xdr:from>
    <xdr:to>
      <xdr:col>6</xdr:col>
      <xdr:colOff>19050</xdr:colOff>
      <xdr:row>14</xdr:row>
      <xdr:rowOff>0</xdr:rowOff>
    </xdr:to>
    <xdr:sp>
      <xdr:nvSpPr>
        <xdr:cNvPr id="37" name="Čára 37"/>
        <xdr:cNvSpPr>
          <a:spLocks/>
        </xdr:cNvSpPr>
      </xdr:nvSpPr>
      <xdr:spPr>
        <a:xfrm>
          <a:off x="1914525" y="3343275"/>
          <a:ext cx="1847850" cy="0"/>
        </a:xfrm>
        <a:prstGeom prst="line">
          <a:avLst/>
        </a:prstGeom>
        <a:noFill/>
        <a:ln w="39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21</xdr:row>
      <xdr:rowOff>47625</xdr:rowOff>
    </xdr:from>
    <xdr:to>
      <xdr:col>8</xdr:col>
      <xdr:colOff>428625</xdr:colOff>
      <xdr:row>22</xdr:row>
      <xdr:rowOff>19050</xdr:rowOff>
    </xdr:to>
    <xdr:sp>
      <xdr:nvSpPr>
        <xdr:cNvPr id="1" name="Obdélník 23"/>
        <xdr:cNvSpPr>
          <a:spLocks/>
        </xdr:cNvSpPr>
      </xdr:nvSpPr>
      <xdr:spPr>
        <a:xfrm rot="5400000">
          <a:off x="2000250" y="4610100"/>
          <a:ext cx="3324225" cy="152400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21</xdr:row>
      <xdr:rowOff>19050</xdr:rowOff>
    </xdr:from>
    <xdr:to>
      <xdr:col>5</xdr:col>
      <xdr:colOff>438150</xdr:colOff>
      <xdr:row>22</xdr:row>
      <xdr:rowOff>38100</xdr:rowOff>
    </xdr:to>
    <xdr:sp>
      <xdr:nvSpPr>
        <xdr:cNvPr id="2" name="Obdélník 23"/>
        <xdr:cNvSpPr>
          <a:spLocks/>
        </xdr:cNvSpPr>
      </xdr:nvSpPr>
      <xdr:spPr>
        <a:xfrm rot="5400000">
          <a:off x="180975" y="4581525"/>
          <a:ext cx="3305175" cy="200025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133350</xdr:rowOff>
    </xdr:from>
    <xdr:to>
      <xdr:col>3</xdr:col>
      <xdr:colOff>0</xdr:colOff>
      <xdr:row>34</xdr:row>
      <xdr:rowOff>9525</xdr:rowOff>
    </xdr:to>
    <xdr:sp>
      <xdr:nvSpPr>
        <xdr:cNvPr id="3" name="AutoShape 13"/>
        <xdr:cNvSpPr>
          <a:spLocks/>
        </xdr:cNvSpPr>
      </xdr:nvSpPr>
      <xdr:spPr>
        <a:xfrm>
          <a:off x="1819275" y="6229350"/>
          <a:ext cx="0" cy="5810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152400</xdr:rowOff>
    </xdr:from>
    <xdr:to>
      <xdr:col>6</xdr:col>
      <xdr:colOff>9525</xdr:colOff>
      <xdr:row>35</xdr:row>
      <xdr:rowOff>76200</xdr:rowOff>
    </xdr:to>
    <xdr:sp>
      <xdr:nvSpPr>
        <xdr:cNvPr id="4" name="AutoShape 18"/>
        <xdr:cNvSpPr>
          <a:spLocks/>
        </xdr:cNvSpPr>
      </xdr:nvSpPr>
      <xdr:spPr>
        <a:xfrm flipH="1">
          <a:off x="3667125" y="6772275"/>
          <a:ext cx="0" cy="2857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30</xdr:row>
      <xdr:rowOff>85725</xdr:rowOff>
    </xdr:from>
    <xdr:to>
      <xdr:col>6</xdr:col>
      <xdr:colOff>66675</xdr:colOff>
      <xdr:row>30</xdr:row>
      <xdr:rowOff>104775</xdr:rowOff>
    </xdr:to>
    <xdr:sp>
      <xdr:nvSpPr>
        <xdr:cNvPr id="5" name="AutoShape 19"/>
        <xdr:cNvSpPr>
          <a:spLocks/>
        </xdr:cNvSpPr>
      </xdr:nvSpPr>
      <xdr:spPr>
        <a:xfrm flipV="1">
          <a:off x="504825" y="6181725"/>
          <a:ext cx="3219450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133350</xdr:rowOff>
    </xdr:from>
    <xdr:to>
      <xdr:col>9</xdr:col>
      <xdr:colOff>133350</xdr:colOff>
      <xdr:row>41</xdr:row>
      <xdr:rowOff>114300</xdr:rowOff>
    </xdr:to>
    <xdr:sp>
      <xdr:nvSpPr>
        <xdr:cNvPr id="6" name="AutoShape 23"/>
        <xdr:cNvSpPr>
          <a:spLocks/>
        </xdr:cNvSpPr>
      </xdr:nvSpPr>
      <xdr:spPr>
        <a:xfrm>
          <a:off x="5638800" y="2971800"/>
          <a:ext cx="0" cy="52101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495300" y="6257925"/>
          <a:ext cx="4400550" cy="0"/>
        </a:xfrm>
        <a:prstGeom prst="straightConnector1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30</xdr:row>
      <xdr:rowOff>85725</xdr:rowOff>
    </xdr:from>
    <xdr:to>
      <xdr:col>2</xdr:col>
      <xdr:colOff>533400</xdr:colOff>
      <xdr:row>41</xdr:row>
      <xdr:rowOff>152400</xdr:rowOff>
    </xdr:to>
    <xdr:sp>
      <xdr:nvSpPr>
        <xdr:cNvPr id="8" name="AutoShape 26"/>
        <xdr:cNvSpPr>
          <a:spLocks/>
        </xdr:cNvSpPr>
      </xdr:nvSpPr>
      <xdr:spPr>
        <a:xfrm>
          <a:off x="1743075" y="6181725"/>
          <a:ext cx="0" cy="20383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85725</xdr:rowOff>
    </xdr:from>
    <xdr:to>
      <xdr:col>6</xdr:col>
      <xdr:colOff>76200</xdr:colOff>
      <xdr:row>37</xdr:row>
      <xdr:rowOff>142875</xdr:rowOff>
    </xdr:to>
    <xdr:sp>
      <xdr:nvSpPr>
        <xdr:cNvPr id="9" name="AutoShape 27"/>
        <xdr:cNvSpPr>
          <a:spLocks/>
        </xdr:cNvSpPr>
      </xdr:nvSpPr>
      <xdr:spPr>
        <a:xfrm>
          <a:off x="3733800" y="6181725"/>
          <a:ext cx="0" cy="13049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152400</xdr:rowOff>
    </xdr:from>
    <xdr:to>
      <xdr:col>6</xdr:col>
      <xdr:colOff>9525</xdr:colOff>
      <xdr:row>33</xdr:row>
      <xdr:rowOff>152400</xdr:rowOff>
    </xdr:to>
    <xdr:sp>
      <xdr:nvSpPr>
        <xdr:cNvPr id="10" name="Line 28"/>
        <xdr:cNvSpPr>
          <a:spLocks/>
        </xdr:cNvSpPr>
      </xdr:nvSpPr>
      <xdr:spPr>
        <a:xfrm>
          <a:off x="1819275" y="6772275"/>
          <a:ext cx="18478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38</xdr:row>
      <xdr:rowOff>0</xdr:rowOff>
    </xdr:from>
    <xdr:to>
      <xdr:col>6</xdr:col>
      <xdr:colOff>66675</xdr:colOff>
      <xdr:row>38</xdr:row>
      <xdr:rowOff>0</xdr:rowOff>
    </xdr:to>
    <xdr:sp>
      <xdr:nvSpPr>
        <xdr:cNvPr id="11" name="Line 30"/>
        <xdr:cNvSpPr>
          <a:spLocks/>
        </xdr:cNvSpPr>
      </xdr:nvSpPr>
      <xdr:spPr>
        <a:xfrm>
          <a:off x="1743075" y="7524750"/>
          <a:ext cx="19812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41</xdr:row>
      <xdr:rowOff>142875</xdr:rowOff>
    </xdr:from>
    <xdr:to>
      <xdr:col>9</xdr:col>
      <xdr:colOff>142875</xdr:colOff>
      <xdr:row>41</xdr:row>
      <xdr:rowOff>152400</xdr:rowOff>
    </xdr:to>
    <xdr:sp>
      <xdr:nvSpPr>
        <xdr:cNvPr id="12" name="Line 31"/>
        <xdr:cNvSpPr>
          <a:spLocks/>
        </xdr:cNvSpPr>
      </xdr:nvSpPr>
      <xdr:spPr>
        <a:xfrm>
          <a:off x="1743075" y="8210550"/>
          <a:ext cx="3905250" cy="95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7</xdr:row>
      <xdr:rowOff>171450</xdr:rowOff>
    </xdr:from>
    <xdr:to>
      <xdr:col>7</xdr:col>
      <xdr:colOff>495300</xdr:colOff>
      <xdr:row>10</xdr:row>
      <xdr:rowOff>19050</xdr:rowOff>
    </xdr:to>
    <xdr:sp>
      <xdr:nvSpPr>
        <xdr:cNvPr id="13" name="AutoShape 32"/>
        <xdr:cNvSpPr>
          <a:spLocks/>
        </xdr:cNvSpPr>
      </xdr:nvSpPr>
      <xdr:spPr>
        <a:xfrm>
          <a:off x="3876675" y="2181225"/>
          <a:ext cx="895350" cy="352425"/>
        </a:xfrm>
        <a:prstGeom prst="borderCallout1">
          <a:avLst>
            <a:gd name="adj1" fmla="val -138092"/>
            <a:gd name="adj2" fmla="val 134398"/>
            <a:gd name="adj3" fmla="val -23962"/>
            <a:gd name="adj4" fmla="val 52509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zavřené poloze</a:t>
          </a:r>
        </a:p>
      </xdr:txBody>
    </xdr:sp>
    <xdr:clientData/>
  </xdr:twoCellAnchor>
  <xdr:twoCellAnchor>
    <xdr:from>
      <xdr:col>2</xdr:col>
      <xdr:colOff>38100</xdr:colOff>
      <xdr:row>7</xdr:row>
      <xdr:rowOff>180975</xdr:rowOff>
    </xdr:from>
    <xdr:to>
      <xdr:col>3</xdr:col>
      <xdr:colOff>533400</xdr:colOff>
      <xdr:row>11</xdr:row>
      <xdr:rowOff>66675</xdr:rowOff>
    </xdr:to>
    <xdr:sp>
      <xdr:nvSpPr>
        <xdr:cNvPr id="14" name="AutoShape 33"/>
        <xdr:cNvSpPr>
          <a:spLocks/>
        </xdr:cNvSpPr>
      </xdr:nvSpPr>
      <xdr:spPr>
        <a:xfrm>
          <a:off x="1247775" y="2190750"/>
          <a:ext cx="1104900" cy="552450"/>
        </a:xfrm>
        <a:prstGeom prst="borderCallout1">
          <a:avLst>
            <a:gd name="adj1" fmla="val -3365"/>
            <a:gd name="adj2" fmla="val 111037"/>
            <a:gd name="adj3" fmla="val -39708"/>
            <a:gd name="adj4" fmla="val 5111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vodící lišta - zalícovaná s horní hranou obložky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314325</xdr:colOff>
      <xdr:row>17</xdr:row>
      <xdr:rowOff>152400</xdr:rowOff>
    </xdr:to>
    <xdr:sp>
      <xdr:nvSpPr>
        <xdr:cNvPr id="15" name="AutoShape 34"/>
        <xdr:cNvSpPr>
          <a:spLocks/>
        </xdr:cNvSpPr>
      </xdr:nvSpPr>
      <xdr:spPr>
        <a:xfrm>
          <a:off x="4276725" y="3543300"/>
          <a:ext cx="933450" cy="333375"/>
        </a:xfrm>
        <a:prstGeom prst="borderCallout1">
          <a:avLst>
            <a:gd name="adj1" fmla="val -106027"/>
            <a:gd name="adj2" fmla="val 119171"/>
            <a:gd name="adj3" fmla="val -50532"/>
            <a:gd name="adj4" fmla="val -317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obložka - vnější hrana
</a:t>
          </a:r>
        </a:p>
      </xdr:txBody>
    </xdr:sp>
    <xdr:clientData/>
  </xdr:twoCellAnchor>
  <xdr:twoCellAnchor>
    <xdr:from>
      <xdr:col>4</xdr:col>
      <xdr:colOff>123825</xdr:colOff>
      <xdr:row>26</xdr:row>
      <xdr:rowOff>161925</xdr:rowOff>
    </xdr:from>
    <xdr:to>
      <xdr:col>6</xdr:col>
      <xdr:colOff>9525</xdr:colOff>
      <xdr:row>27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2552700" y="5610225"/>
          <a:ext cx="1114425" cy="0"/>
        </a:xfrm>
        <a:prstGeom prst="straightConnector1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0</xdr:rowOff>
    </xdr:from>
    <xdr:to>
      <xdr:col>5</xdr:col>
      <xdr:colOff>533400</xdr:colOff>
      <xdr:row>27</xdr:row>
      <xdr:rowOff>0</xdr:rowOff>
    </xdr:to>
    <xdr:sp>
      <xdr:nvSpPr>
        <xdr:cNvPr id="17" name="Line 45"/>
        <xdr:cNvSpPr>
          <a:spLocks/>
        </xdr:cNvSpPr>
      </xdr:nvSpPr>
      <xdr:spPr>
        <a:xfrm>
          <a:off x="2657475" y="5610225"/>
          <a:ext cx="923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13</xdr:row>
      <xdr:rowOff>0</xdr:rowOff>
    </xdr:from>
    <xdr:to>
      <xdr:col>2</xdr:col>
      <xdr:colOff>257175</xdr:colOff>
      <xdr:row>31</xdr:row>
      <xdr:rowOff>9525</xdr:rowOff>
    </xdr:to>
    <xdr:sp>
      <xdr:nvSpPr>
        <xdr:cNvPr id="18" name="Přímá spojovací šipka 33"/>
        <xdr:cNvSpPr>
          <a:spLocks/>
        </xdr:cNvSpPr>
      </xdr:nvSpPr>
      <xdr:spPr>
        <a:xfrm>
          <a:off x="1466850" y="3000375"/>
          <a:ext cx="0" cy="32670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133350</xdr:rowOff>
    </xdr:from>
    <xdr:to>
      <xdr:col>1</xdr:col>
      <xdr:colOff>9525</xdr:colOff>
      <xdr:row>30</xdr:row>
      <xdr:rowOff>95250</xdr:rowOff>
    </xdr:to>
    <xdr:sp>
      <xdr:nvSpPr>
        <xdr:cNvPr id="19" name="Přímá spojovací šipka 34"/>
        <xdr:cNvSpPr>
          <a:spLocks/>
        </xdr:cNvSpPr>
      </xdr:nvSpPr>
      <xdr:spPr>
        <a:xfrm>
          <a:off x="838200" y="2809875"/>
          <a:ext cx="0" cy="33813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1</xdr:col>
      <xdr:colOff>9525</xdr:colOff>
      <xdr:row>33</xdr:row>
      <xdr:rowOff>9525</xdr:rowOff>
    </xdr:to>
    <xdr:sp>
      <xdr:nvSpPr>
        <xdr:cNvPr id="20" name="Přímá spojovací šipka 37"/>
        <xdr:cNvSpPr>
          <a:spLocks/>
        </xdr:cNvSpPr>
      </xdr:nvSpPr>
      <xdr:spPr>
        <a:xfrm flipH="1" flipV="1">
          <a:off x="838200" y="6267450"/>
          <a:ext cx="0" cy="3619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0</xdr:rowOff>
    </xdr:from>
    <xdr:to>
      <xdr:col>5</xdr:col>
      <xdr:colOff>542925</xdr:colOff>
      <xdr:row>13</xdr:row>
      <xdr:rowOff>114300</xdr:rowOff>
    </xdr:to>
    <xdr:sp>
      <xdr:nvSpPr>
        <xdr:cNvPr id="21" name="Obdélník 46"/>
        <xdr:cNvSpPr>
          <a:spLocks/>
        </xdr:cNvSpPr>
      </xdr:nvSpPr>
      <xdr:spPr>
        <a:xfrm>
          <a:off x="1895475" y="3000375"/>
          <a:ext cx="1695450" cy="114300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0</xdr:rowOff>
    </xdr:from>
    <xdr:to>
      <xdr:col>9</xdr:col>
      <xdr:colOff>133350</xdr:colOff>
      <xdr:row>13</xdr:row>
      <xdr:rowOff>114300</xdr:rowOff>
    </xdr:to>
    <xdr:sp>
      <xdr:nvSpPr>
        <xdr:cNvPr id="22" name="Obdélník 48"/>
        <xdr:cNvSpPr>
          <a:spLocks/>
        </xdr:cNvSpPr>
      </xdr:nvSpPr>
      <xdr:spPr>
        <a:xfrm>
          <a:off x="3743325" y="3000375"/>
          <a:ext cx="1895475" cy="114300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0</xdr:rowOff>
    </xdr:from>
    <xdr:to>
      <xdr:col>9</xdr:col>
      <xdr:colOff>142875</xdr:colOff>
      <xdr:row>13</xdr:row>
      <xdr:rowOff>85725</xdr:rowOff>
    </xdr:to>
    <xdr:sp>
      <xdr:nvSpPr>
        <xdr:cNvPr id="23" name="Obdélník 49"/>
        <xdr:cNvSpPr>
          <a:spLocks/>
        </xdr:cNvSpPr>
      </xdr:nvSpPr>
      <xdr:spPr>
        <a:xfrm>
          <a:off x="1752600" y="3000375"/>
          <a:ext cx="3895725" cy="76200"/>
        </a:xfrm>
        <a:prstGeom prst="rect">
          <a:avLst/>
        </a:prstGeom>
        <a:solidFill>
          <a:srgbClr val="FFFFFF"/>
        </a:solidFill>
        <a:ln w="12600" cmpd="sng">
          <a:solidFill>
            <a:srgbClr val="4A452A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8</xdr:col>
      <xdr:colOff>447675</xdr:colOff>
      <xdr:row>24</xdr:row>
      <xdr:rowOff>19050</xdr:rowOff>
    </xdr:to>
    <xdr:sp>
      <xdr:nvSpPr>
        <xdr:cNvPr id="24" name="AutoShape 40"/>
        <xdr:cNvSpPr>
          <a:spLocks/>
        </xdr:cNvSpPr>
      </xdr:nvSpPr>
      <xdr:spPr>
        <a:xfrm>
          <a:off x="4267200" y="4762500"/>
          <a:ext cx="1076325" cy="361950"/>
        </a:xfrm>
        <a:prstGeom prst="borderCallout1">
          <a:avLst>
            <a:gd name="adj1" fmla="val -87305"/>
            <a:gd name="adj2" fmla="val 87666"/>
            <a:gd name="adj3" fmla="val -50277"/>
            <a:gd name="adj4" fmla="val -686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otevřené poloze</a:t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447675</xdr:colOff>
      <xdr:row>20</xdr:row>
      <xdr:rowOff>266700</xdr:rowOff>
    </xdr:to>
    <xdr:sp>
      <xdr:nvSpPr>
        <xdr:cNvPr id="25" name="AutoShape 40"/>
        <xdr:cNvSpPr>
          <a:spLocks/>
        </xdr:cNvSpPr>
      </xdr:nvSpPr>
      <xdr:spPr>
        <a:xfrm>
          <a:off x="4276725" y="4191000"/>
          <a:ext cx="1066800" cy="342900"/>
        </a:xfrm>
        <a:prstGeom prst="borderCallout1">
          <a:avLst>
            <a:gd name="adj1" fmla="val -107138"/>
            <a:gd name="adj2" fmla="val 142569"/>
            <a:gd name="adj3" fmla="val -50277"/>
            <a:gd name="adj4" fmla="val -686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zavřené poloze</a:t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561975</xdr:colOff>
      <xdr:row>32</xdr:row>
      <xdr:rowOff>152400</xdr:rowOff>
    </xdr:to>
    <xdr:sp>
      <xdr:nvSpPr>
        <xdr:cNvPr id="26" name="AutoShape 18"/>
        <xdr:cNvSpPr>
          <a:spLocks/>
        </xdr:cNvSpPr>
      </xdr:nvSpPr>
      <xdr:spPr>
        <a:xfrm>
          <a:off x="3609975" y="6257925"/>
          <a:ext cx="0" cy="3333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33</xdr:row>
      <xdr:rowOff>0</xdr:rowOff>
    </xdr:from>
    <xdr:to>
      <xdr:col>7</xdr:col>
      <xdr:colOff>600075</xdr:colOff>
      <xdr:row>33</xdr:row>
      <xdr:rowOff>0</xdr:rowOff>
    </xdr:to>
    <xdr:sp>
      <xdr:nvSpPr>
        <xdr:cNvPr id="27" name="Line 50"/>
        <xdr:cNvSpPr>
          <a:spLocks/>
        </xdr:cNvSpPr>
      </xdr:nvSpPr>
      <xdr:spPr>
        <a:xfrm>
          <a:off x="3467100" y="6619875"/>
          <a:ext cx="1409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33</xdr:row>
      <xdr:rowOff>0</xdr:rowOff>
    </xdr:from>
    <xdr:to>
      <xdr:col>5</xdr:col>
      <xdr:colOff>552450</xdr:colOff>
      <xdr:row>33</xdr:row>
      <xdr:rowOff>0</xdr:rowOff>
    </xdr:to>
    <xdr:sp>
      <xdr:nvSpPr>
        <xdr:cNvPr id="28" name="Line 51"/>
        <xdr:cNvSpPr>
          <a:spLocks/>
        </xdr:cNvSpPr>
      </xdr:nvSpPr>
      <xdr:spPr>
        <a:xfrm>
          <a:off x="3409950" y="66198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0</xdr:rowOff>
    </xdr:from>
    <xdr:to>
      <xdr:col>6</xdr:col>
      <xdr:colOff>238125</xdr:colOff>
      <xdr:row>33</xdr:row>
      <xdr:rowOff>0</xdr:rowOff>
    </xdr:to>
    <xdr:sp>
      <xdr:nvSpPr>
        <xdr:cNvPr id="29" name="Line 52"/>
        <xdr:cNvSpPr>
          <a:spLocks/>
        </xdr:cNvSpPr>
      </xdr:nvSpPr>
      <xdr:spPr>
        <a:xfrm flipH="1">
          <a:off x="3724275" y="6619875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9</xdr:col>
      <xdr:colOff>142875</xdr:colOff>
      <xdr:row>38</xdr:row>
      <xdr:rowOff>0</xdr:rowOff>
    </xdr:to>
    <xdr:sp>
      <xdr:nvSpPr>
        <xdr:cNvPr id="30" name="Line 30"/>
        <xdr:cNvSpPr>
          <a:spLocks/>
        </xdr:cNvSpPr>
      </xdr:nvSpPr>
      <xdr:spPr>
        <a:xfrm>
          <a:off x="3733800" y="7524750"/>
          <a:ext cx="1914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7</xdr:row>
      <xdr:rowOff>171450</xdr:rowOff>
    </xdr:from>
    <xdr:to>
      <xdr:col>10</xdr:col>
      <xdr:colOff>752475</xdr:colOff>
      <xdr:row>11</xdr:row>
      <xdr:rowOff>57150</xdr:rowOff>
    </xdr:to>
    <xdr:sp>
      <xdr:nvSpPr>
        <xdr:cNvPr id="31" name="AutoShape 33"/>
        <xdr:cNvSpPr>
          <a:spLocks/>
        </xdr:cNvSpPr>
      </xdr:nvSpPr>
      <xdr:spPr>
        <a:xfrm>
          <a:off x="5762625" y="2181225"/>
          <a:ext cx="1104900" cy="552450"/>
        </a:xfrm>
        <a:prstGeom prst="borderCallout1">
          <a:avLst>
            <a:gd name="adj1" fmla="val -60212"/>
            <a:gd name="adj2" fmla="val 96143"/>
            <a:gd name="adj3" fmla="val -39722"/>
            <a:gd name="adj4" fmla="val 5111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vodící lišta - zalícovaná s podkladní lištou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1</xdr:row>
      <xdr:rowOff>0</xdr:rowOff>
    </xdr:to>
    <xdr:pic>
      <xdr:nvPicPr>
        <xdr:cNvPr id="3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34</xdr:row>
      <xdr:rowOff>171450</xdr:rowOff>
    </xdr:from>
    <xdr:to>
      <xdr:col>7</xdr:col>
      <xdr:colOff>600075</xdr:colOff>
      <xdr:row>34</xdr:row>
      <xdr:rowOff>171450</xdr:rowOff>
    </xdr:to>
    <xdr:sp>
      <xdr:nvSpPr>
        <xdr:cNvPr id="33" name="Line 50"/>
        <xdr:cNvSpPr>
          <a:spLocks/>
        </xdr:cNvSpPr>
      </xdr:nvSpPr>
      <xdr:spPr>
        <a:xfrm>
          <a:off x="3467100" y="6972300"/>
          <a:ext cx="1409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34</xdr:row>
      <xdr:rowOff>171450</xdr:rowOff>
    </xdr:from>
    <xdr:to>
      <xdr:col>6</xdr:col>
      <xdr:colOff>19050</xdr:colOff>
      <xdr:row>34</xdr:row>
      <xdr:rowOff>171450</xdr:rowOff>
    </xdr:to>
    <xdr:sp>
      <xdr:nvSpPr>
        <xdr:cNvPr id="34" name="Line 51"/>
        <xdr:cNvSpPr>
          <a:spLocks/>
        </xdr:cNvSpPr>
      </xdr:nvSpPr>
      <xdr:spPr>
        <a:xfrm>
          <a:off x="3486150" y="697230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171450</xdr:rowOff>
    </xdr:from>
    <xdr:to>
      <xdr:col>6</xdr:col>
      <xdr:colOff>257175</xdr:colOff>
      <xdr:row>34</xdr:row>
      <xdr:rowOff>171450</xdr:rowOff>
    </xdr:to>
    <xdr:sp>
      <xdr:nvSpPr>
        <xdr:cNvPr id="35" name="Line 52"/>
        <xdr:cNvSpPr>
          <a:spLocks/>
        </xdr:cNvSpPr>
      </xdr:nvSpPr>
      <xdr:spPr>
        <a:xfrm flipH="1">
          <a:off x="3743325" y="69723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6</xdr:col>
      <xdr:colOff>9525</xdr:colOff>
      <xdr:row>30</xdr:row>
      <xdr:rowOff>95250</xdr:rowOff>
    </xdr:to>
    <xdr:sp>
      <xdr:nvSpPr>
        <xdr:cNvPr id="36" name="Obdélník 50"/>
        <xdr:cNvSpPr>
          <a:spLocks/>
        </xdr:cNvSpPr>
      </xdr:nvSpPr>
      <xdr:spPr>
        <a:xfrm>
          <a:off x="1819275" y="2838450"/>
          <a:ext cx="1847850" cy="3352800"/>
        </a:xfrm>
        <a:prstGeom prst="rect">
          <a:avLst/>
        </a:prstGeom>
        <a:solidFill>
          <a:srgbClr val="FFFFFF"/>
        </a:solidFill>
        <a:ln w="12600" cmpd="sng">
          <a:solidFill>
            <a:srgbClr val="385D8A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24</xdr:row>
      <xdr:rowOff>76200</xdr:rowOff>
    </xdr:from>
    <xdr:to>
      <xdr:col>9</xdr:col>
      <xdr:colOff>142875</xdr:colOff>
      <xdr:row>30</xdr:row>
      <xdr:rowOff>66675</xdr:rowOff>
    </xdr:to>
    <xdr:grpSp>
      <xdr:nvGrpSpPr>
        <xdr:cNvPr id="37" name="Skupina 54"/>
        <xdr:cNvGrpSpPr>
          <a:grpSpLocks/>
        </xdr:cNvGrpSpPr>
      </xdr:nvGrpSpPr>
      <xdr:grpSpPr>
        <a:xfrm>
          <a:off x="3619500" y="5181600"/>
          <a:ext cx="2028825" cy="981075"/>
          <a:chOff x="5990" y="8541"/>
          <a:chExt cx="3369" cy="1755"/>
        </a:xfrm>
        <a:solidFill>
          <a:srgbClr val="FFFFFF"/>
        </a:solidFill>
      </xdr:grpSpPr>
      <xdr:sp>
        <xdr:nvSpPr>
          <xdr:cNvPr id="38" name="AutoShape 35"/>
          <xdr:cNvSpPr>
            <a:spLocks/>
          </xdr:cNvSpPr>
        </xdr:nvSpPr>
        <xdr:spPr>
          <a:xfrm>
            <a:off x="5990" y="8714"/>
            <a:ext cx="1" cy="1343"/>
          </a:xfrm>
          <a:prstGeom prst="straightConnector1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9355" y="8870"/>
            <a:ext cx="4" cy="1343"/>
          </a:xfrm>
          <a:prstGeom prst="straightConnector1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53"/>
          <xdr:cNvSpPr>
            <a:spLocks/>
          </xdr:cNvSpPr>
        </xdr:nvSpPr>
        <xdr:spPr>
          <a:xfrm>
            <a:off x="6005" y="8541"/>
            <a:ext cx="3335" cy="426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54"/>
          <xdr:cNvSpPr>
            <a:spLocks/>
          </xdr:cNvSpPr>
        </xdr:nvSpPr>
        <xdr:spPr>
          <a:xfrm>
            <a:off x="6005" y="9869"/>
            <a:ext cx="3335" cy="426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30</xdr:row>
      <xdr:rowOff>133350</xdr:rowOff>
    </xdr:from>
    <xdr:to>
      <xdr:col>3</xdr:col>
      <xdr:colOff>0</xdr:colOff>
      <xdr:row>34</xdr:row>
      <xdr:rowOff>9525</xdr:rowOff>
    </xdr:to>
    <xdr:sp>
      <xdr:nvSpPr>
        <xdr:cNvPr id="1" name="AutoShape 13"/>
        <xdr:cNvSpPr>
          <a:spLocks/>
        </xdr:cNvSpPr>
      </xdr:nvSpPr>
      <xdr:spPr>
        <a:xfrm>
          <a:off x="1666875" y="6334125"/>
          <a:ext cx="0" cy="5810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152400</xdr:rowOff>
    </xdr:from>
    <xdr:to>
      <xdr:col>6</xdr:col>
      <xdr:colOff>9525</xdr:colOff>
      <xdr:row>35</xdr:row>
      <xdr:rowOff>76200</xdr:rowOff>
    </xdr:to>
    <xdr:sp>
      <xdr:nvSpPr>
        <xdr:cNvPr id="2" name="AutoShape 18"/>
        <xdr:cNvSpPr>
          <a:spLocks/>
        </xdr:cNvSpPr>
      </xdr:nvSpPr>
      <xdr:spPr>
        <a:xfrm>
          <a:off x="3514725" y="6877050"/>
          <a:ext cx="0" cy="2857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30</xdr:row>
      <xdr:rowOff>85725</xdr:rowOff>
    </xdr:from>
    <xdr:to>
      <xdr:col>6</xdr:col>
      <xdr:colOff>66675</xdr:colOff>
      <xdr:row>30</xdr:row>
      <xdr:rowOff>104775</xdr:rowOff>
    </xdr:to>
    <xdr:sp>
      <xdr:nvSpPr>
        <xdr:cNvPr id="3" name="AutoShape 19"/>
        <xdr:cNvSpPr>
          <a:spLocks/>
        </xdr:cNvSpPr>
      </xdr:nvSpPr>
      <xdr:spPr>
        <a:xfrm flipV="1">
          <a:off x="504825" y="6286500"/>
          <a:ext cx="3067050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133350</xdr:rowOff>
    </xdr:from>
    <xdr:to>
      <xdr:col>9</xdr:col>
      <xdr:colOff>133350</xdr:colOff>
      <xdr:row>41</xdr:row>
      <xdr:rowOff>114300</xdr:rowOff>
    </xdr:to>
    <xdr:sp>
      <xdr:nvSpPr>
        <xdr:cNvPr id="4" name="AutoShape 23"/>
        <xdr:cNvSpPr>
          <a:spLocks/>
        </xdr:cNvSpPr>
      </xdr:nvSpPr>
      <xdr:spPr>
        <a:xfrm>
          <a:off x="5486400" y="3076575"/>
          <a:ext cx="0" cy="52101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30</xdr:row>
      <xdr:rowOff>161925</xdr:rowOff>
    </xdr:from>
    <xdr:to>
      <xdr:col>8</xdr:col>
      <xdr:colOff>0</xdr:colOff>
      <xdr:row>31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495300" y="6362700"/>
          <a:ext cx="4248150" cy="0"/>
        </a:xfrm>
        <a:prstGeom prst="straightConnector1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30</xdr:row>
      <xdr:rowOff>85725</xdr:rowOff>
    </xdr:from>
    <xdr:to>
      <xdr:col>2</xdr:col>
      <xdr:colOff>533400</xdr:colOff>
      <xdr:row>41</xdr:row>
      <xdr:rowOff>152400</xdr:rowOff>
    </xdr:to>
    <xdr:sp>
      <xdr:nvSpPr>
        <xdr:cNvPr id="6" name="AutoShape 26"/>
        <xdr:cNvSpPr>
          <a:spLocks/>
        </xdr:cNvSpPr>
      </xdr:nvSpPr>
      <xdr:spPr>
        <a:xfrm>
          <a:off x="1590675" y="6286500"/>
          <a:ext cx="0" cy="20383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85725</xdr:rowOff>
    </xdr:from>
    <xdr:to>
      <xdr:col>6</xdr:col>
      <xdr:colOff>76200</xdr:colOff>
      <xdr:row>37</xdr:row>
      <xdr:rowOff>142875</xdr:rowOff>
    </xdr:to>
    <xdr:sp>
      <xdr:nvSpPr>
        <xdr:cNvPr id="7" name="AutoShape 27"/>
        <xdr:cNvSpPr>
          <a:spLocks/>
        </xdr:cNvSpPr>
      </xdr:nvSpPr>
      <xdr:spPr>
        <a:xfrm>
          <a:off x="3581400" y="6286500"/>
          <a:ext cx="0" cy="13049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152400</xdr:rowOff>
    </xdr:from>
    <xdr:to>
      <xdr:col>6</xdr:col>
      <xdr:colOff>9525</xdr:colOff>
      <xdr:row>33</xdr:row>
      <xdr:rowOff>152400</xdr:rowOff>
    </xdr:to>
    <xdr:sp>
      <xdr:nvSpPr>
        <xdr:cNvPr id="8" name="Line 28"/>
        <xdr:cNvSpPr>
          <a:spLocks/>
        </xdr:cNvSpPr>
      </xdr:nvSpPr>
      <xdr:spPr>
        <a:xfrm>
          <a:off x="1666875" y="6877050"/>
          <a:ext cx="18478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38</xdr:row>
      <xdr:rowOff>0</xdr:rowOff>
    </xdr:from>
    <xdr:to>
      <xdr:col>6</xdr:col>
      <xdr:colOff>66675</xdr:colOff>
      <xdr:row>38</xdr:row>
      <xdr:rowOff>0</xdr:rowOff>
    </xdr:to>
    <xdr:sp>
      <xdr:nvSpPr>
        <xdr:cNvPr id="9" name="Line 30"/>
        <xdr:cNvSpPr>
          <a:spLocks/>
        </xdr:cNvSpPr>
      </xdr:nvSpPr>
      <xdr:spPr>
        <a:xfrm>
          <a:off x="1590675" y="7629525"/>
          <a:ext cx="19812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41</xdr:row>
      <xdr:rowOff>142875</xdr:rowOff>
    </xdr:from>
    <xdr:to>
      <xdr:col>9</xdr:col>
      <xdr:colOff>142875</xdr:colOff>
      <xdr:row>41</xdr:row>
      <xdr:rowOff>152400</xdr:rowOff>
    </xdr:to>
    <xdr:sp>
      <xdr:nvSpPr>
        <xdr:cNvPr id="10" name="Line 31"/>
        <xdr:cNvSpPr>
          <a:spLocks/>
        </xdr:cNvSpPr>
      </xdr:nvSpPr>
      <xdr:spPr>
        <a:xfrm>
          <a:off x="1590675" y="8315325"/>
          <a:ext cx="3905250" cy="95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8</xdr:row>
      <xdr:rowOff>0</xdr:rowOff>
    </xdr:from>
    <xdr:to>
      <xdr:col>7</xdr:col>
      <xdr:colOff>152400</xdr:colOff>
      <xdr:row>10</xdr:row>
      <xdr:rowOff>104775</xdr:rowOff>
    </xdr:to>
    <xdr:sp>
      <xdr:nvSpPr>
        <xdr:cNvPr id="11" name="AutoShape 32"/>
        <xdr:cNvSpPr>
          <a:spLocks/>
        </xdr:cNvSpPr>
      </xdr:nvSpPr>
      <xdr:spPr>
        <a:xfrm>
          <a:off x="3371850" y="2295525"/>
          <a:ext cx="904875" cy="428625"/>
        </a:xfrm>
        <a:prstGeom prst="borderCallout1">
          <a:avLst>
            <a:gd name="adj1" fmla="val -102569"/>
            <a:gd name="adj2" fmla="val 137282"/>
            <a:gd name="adj3" fmla="val -23962"/>
            <a:gd name="adj4" fmla="val 52513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zavřené poloze</a:t>
          </a:r>
        </a:p>
      </xdr:txBody>
    </xdr:sp>
    <xdr:clientData/>
  </xdr:twoCellAnchor>
  <xdr:twoCellAnchor>
    <xdr:from>
      <xdr:col>1</xdr:col>
      <xdr:colOff>352425</xdr:colOff>
      <xdr:row>7</xdr:row>
      <xdr:rowOff>247650</xdr:rowOff>
    </xdr:from>
    <xdr:to>
      <xdr:col>3</xdr:col>
      <xdr:colOff>466725</xdr:colOff>
      <xdr:row>10</xdr:row>
      <xdr:rowOff>161925</xdr:rowOff>
    </xdr:to>
    <xdr:sp>
      <xdr:nvSpPr>
        <xdr:cNvPr id="12" name="AutoShape 33"/>
        <xdr:cNvSpPr>
          <a:spLocks/>
        </xdr:cNvSpPr>
      </xdr:nvSpPr>
      <xdr:spPr>
        <a:xfrm>
          <a:off x="1028700" y="2295525"/>
          <a:ext cx="1104900" cy="485775"/>
        </a:xfrm>
        <a:prstGeom prst="borderCallout1">
          <a:avLst>
            <a:gd name="adj1" fmla="val 2773"/>
            <a:gd name="adj2" fmla="val 120592"/>
            <a:gd name="adj3" fmla="val -39708"/>
            <a:gd name="adj4" fmla="val 51074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vodící lišta - zalícovaná s horní hranou obložky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314325</xdr:colOff>
      <xdr:row>17</xdr:row>
      <xdr:rowOff>152400</xdr:rowOff>
    </xdr:to>
    <xdr:sp>
      <xdr:nvSpPr>
        <xdr:cNvPr id="13" name="AutoShape 34"/>
        <xdr:cNvSpPr>
          <a:spLocks/>
        </xdr:cNvSpPr>
      </xdr:nvSpPr>
      <xdr:spPr>
        <a:xfrm>
          <a:off x="4124325" y="3648075"/>
          <a:ext cx="933450" cy="333375"/>
        </a:xfrm>
        <a:prstGeom prst="borderCallout1">
          <a:avLst>
            <a:gd name="adj1" fmla="val -109574"/>
            <a:gd name="adj2" fmla="val 119157"/>
            <a:gd name="adj3" fmla="val -50532"/>
            <a:gd name="adj4" fmla="val -317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obložka - vnější hrana
</a:t>
          </a:r>
        </a:p>
      </xdr:txBody>
    </xdr:sp>
    <xdr:clientData/>
  </xdr:twoCellAnchor>
  <xdr:twoCellAnchor>
    <xdr:from>
      <xdr:col>4</xdr:col>
      <xdr:colOff>123825</xdr:colOff>
      <xdr:row>26</xdr:row>
      <xdr:rowOff>161925</xdr:rowOff>
    </xdr:from>
    <xdr:to>
      <xdr:col>6</xdr:col>
      <xdr:colOff>9525</xdr:colOff>
      <xdr:row>27</xdr:row>
      <xdr:rowOff>0</xdr:rowOff>
    </xdr:to>
    <xdr:sp>
      <xdr:nvSpPr>
        <xdr:cNvPr id="14" name="AutoShape 36"/>
        <xdr:cNvSpPr>
          <a:spLocks/>
        </xdr:cNvSpPr>
      </xdr:nvSpPr>
      <xdr:spPr>
        <a:xfrm>
          <a:off x="2400300" y="5715000"/>
          <a:ext cx="1114425" cy="0"/>
        </a:xfrm>
        <a:prstGeom prst="straightConnector1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0</xdr:rowOff>
    </xdr:from>
    <xdr:to>
      <xdr:col>5</xdr:col>
      <xdr:colOff>533400</xdr:colOff>
      <xdr:row>27</xdr:row>
      <xdr:rowOff>0</xdr:rowOff>
    </xdr:to>
    <xdr:sp>
      <xdr:nvSpPr>
        <xdr:cNvPr id="15" name="Line 45"/>
        <xdr:cNvSpPr>
          <a:spLocks/>
        </xdr:cNvSpPr>
      </xdr:nvSpPr>
      <xdr:spPr>
        <a:xfrm>
          <a:off x="2505075" y="5715000"/>
          <a:ext cx="923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13</xdr:row>
      <xdr:rowOff>0</xdr:rowOff>
    </xdr:from>
    <xdr:to>
      <xdr:col>2</xdr:col>
      <xdr:colOff>257175</xdr:colOff>
      <xdr:row>31</xdr:row>
      <xdr:rowOff>9525</xdr:rowOff>
    </xdr:to>
    <xdr:sp>
      <xdr:nvSpPr>
        <xdr:cNvPr id="16" name="Přímá spojovací šipka 20"/>
        <xdr:cNvSpPr>
          <a:spLocks/>
        </xdr:cNvSpPr>
      </xdr:nvSpPr>
      <xdr:spPr>
        <a:xfrm>
          <a:off x="1314450" y="3105150"/>
          <a:ext cx="0" cy="32670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133350</xdr:rowOff>
    </xdr:from>
    <xdr:to>
      <xdr:col>1</xdr:col>
      <xdr:colOff>9525</xdr:colOff>
      <xdr:row>30</xdr:row>
      <xdr:rowOff>95250</xdr:rowOff>
    </xdr:to>
    <xdr:sp>
      <xdr:nvSpPr>
        <xdr:cNvPr id="17" name="Přímá spojovací šipka 21"/>
        <xdr:cNvSpPr>
          <a:spLocks/>
        </xdr:cNvSpPr>
      </xdr:nvSpPr>
      <xdr:spPr>
        <a:xfrm>
          <a:off x="685800" y="2914650"/>
          <a:ext cx="0" cy="33813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1</xdr:col>
      <xdr:colOff>9525</xdr:colOff>
      <xdr:row>33</xdr:row>
      <xdr:rowOff>9525</xdr:rowOff>
    </xdr:to>
    <xdr:sp>
      <xdr:nvSpPr>
        <xdr:cNvPr id="18" name="Přímá spojovací šipka 22"/>
        <xdr:cNvSpPr>
          <a:spLocks/>
        </xdr:cNvSpPr>
      </xdr:nvSpPr>
      <xdr:spPr>
        <a:xfrm flipH="1" flipV="1">
          <a:off x="685800" y="6372225"/>
          <a:ext cx="0" cy="3619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0</xdr:rowOff>
    </xdr:from>
    <xdr:to>
      <xdr:col>5</xdr:col>
      <xdr:colOff>542925</xdr:colOff>
      <xdr:row>13</xdr:row>
      <xdr:rowOff>114300</xdr:rowOff>
    </xdr:to>
    <xdr:sp>
      <xdr:nvSpPr>
        <xdr:cNvPr id="19" name="Obdélník 25"/>
        <xdr:cNvSpPr>
          <a:spLocks/>
        </xdr:cNvSpPr>
      </xdr:nvSpPr>
      <xdr:spPr>
        <a:xfrm>
          <a:off x="1743075" y="3105150"/>
          <a:ext cx="1695450" cy="114300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152400</xdr:rowOff>
    </xdr:from>
    <xdr:to>
      <xdr:col>9</xdr:col>
      <xdr:colOff>133350</xdr:colOff>
      <xdr:row>13</xdr:row>
      <xdr:rowOff>114300</xdr:rowOff>
    </xdr:to>
    <xdr:sp>
      <xdr:nvSpPr>
        <xdr:cNvPr id="20" name="Obdélník 26"/>
        <xdr:cNvSpPr>
          <a:spLocks/>
        </xdr:cNvSpPr>
      </xdr:nvSpPr>
      <xdr:spPr>
        <a:xfrm>
          <a:off x="3590925" y="3095625"/>
          <a:ext cx="1895475" cy="123825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5</xdr:col>
      <xdr:colOff>438150</xdr:colOff>
      <xdr:row>22</xdr:row>
      <xdr:rowOff>19050</xdr:rowOff>
    </xdr:to>
    <xdr:sp>
      <xdr:nvSpPr>
        <xdr:cNvPr id="21" name="Obdélník 23"/>
        <xdr:cNvSpPr>
          <a:spLocks/>
        </xdr:cNvSpPr>
      </xdr:nvSpPr>
      <xdr:spPr>
        <a:xfrm rot="5400000">
          <a:off x="19050" y="4705350"/>
          <a:ext cx="3314700" cy="161925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21</xdr:row>
      <xdr:rowOff>57150</xdr:rowOff>
    </xdr:from>
    <xdr:to>
      <xdr:col>8</xdr:col>
      <xdr:colOff>428625</xdr:colOff>
      <xdr:row>22</xdr:row>
      <xdr:rowOff>9525</xdr:rowOff>
    </xdr:to>
    <xdr:sp>
      <xdr:nvSpPr>
        <xdr:cNvPr id="22" name="Obdélník 23"/>
        <xdr:cNvSpPr>
          <a:spLocks/>
        </xdr:cNvSpPr>
      </xdr:nvSpPr>
      <xdr:spPr>
        <a:xfrm rot="5400000">
          <a:off x="1847850" y="4724400"/>
          <a:ext cx="3324225" cy="133350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0</xdr:rowOff>
    </xdr:from>
    <xdr:to>
      <xdr:col>9</xdr:col>
      <xdr:colOff>142875</xdr:colOff>
      <xdr:row>13</xdr:row>
      <xdr:rowOff>85725</xdr:rowOff>
    </xdr:to>
    <xdr:sp>
      <xdr:nvSpPr>
        <xdr:cNvPr id="23" name="Obdélník 27"/>
        <xdr:cNvSpPr>
          <a:spLocks/>
        </xdr:cNvSpPr>
      </xdr:nvSpPr>
      <xdr:spPr>
        <a:xfrm>
          <a:off x="1600200" y="3105150"/>
          <a:ext cx="3895725" cy="76200"/>
        </a:xfrm>
        <a:prstGeom prst="rect">
          <a:avLst/>
        </a:prstGeom>
        <a:solidFill>
          <a:srgbClr val="FFFFFF"/>
        </a:solidFill>
        <a:ln w="12600" cmpd="sng">
          <a:solidFill>
            <a:srgbClr val="4A452A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6</xdr:col>
      <xdr:colOff>9525</xdr:colOff>
      <xdr:row>30</xdr:row>
      <xdr:rowOff>95250</xdr:rowOff>
    </xdr:to>
    <xdr:sp>
      <xdr:nvSpPr>
        <xdr:cNvPr id="24" name="Obdélník 28"/>
        <xdr:cNvSpPr>
          <a:spLocks/>
        </xdr:cNvSpPr>
      </xdr:nvSpPr>
      <xdr:spPr>
        <a:xfrm>
          <a:off x="1666875" y="2943225"/>
          <a:ext cx="1847850" cy="3352800"/>
        </a:xfrm>
        <a:prstGeom prst="rect">
          <a:avLst/>
        </a:prstGeom>
        <a:solidFill>
          <a:srgbClr val="FFFFFF"/>
        </a:solidFill>
        <a:ln w="12600" cmpd="sng">
          <a:solidFill>
            <a:srgbClr val="385D8A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8</xdr:col>
      <xdr:colOff>447675</xdr:colOff>
      <xdr:row>24</xdr:row>
      <xdr:rowOff>19050</xdr:rowOff>
    </xdr:to>
    <xdr:sp>
      <xdr:nvSpPr>
        <xdr:cNvPr id="25" name="AutoShape 40"/>
        <xdr:cNvSpPr>
          <a:spLocks/>
        </xdr:cNvSpPr>
      </xdr:nvSpPr>
      <xdr:spPr>
        <a:xfrm>
          <a:off x="4114800" y="4867275"/>
          <a:ext cx="1076325" cy="361950"/>
        </a:xfrm>
        <a:prstGeom prst="borderCallout1">
          <a:avLst>
            <a:gd name="adj1" fmla="val -87694"/>
            <a:gd name="adj2" fmla="val 84092"/>
            <a:gd name="adj3" fmla="val -50277"/>
            <a:gd name="adj4" fmla="val -686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otevřené poloze</a:t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447675</xdr:colOff>
      <xdr:row>20</xdr:row>
      <xdr:rowOff>266700</xdr:rowOff>
    </xdr:to>
    <xdr:sp>
      <xdr:nvSpPr>
        <xdr:cNvPr id="26" name="AutoShape 40"/>
        <xdr:cNvSpPr>
          <a:spLocks/>
        </xdr:cNvSpPr>
      </xdr:nvSpPr>
      <xdr:spPr>
        <a:xfrm>
          <a:off x="4124325" y="4295775"/>
          <a:ext cx="1066800" cy="342900"/>
        </a:xfrm>
        <a:prstGeom prst="borderCallout1">
          <a:avLst>
            <a:gd name="adj1" fmla="val -107138"/>
            <a:gd name="adj2" fmla="val 142569"/>
            <a:gd name="adj3" fmla="val -50277"/>
            <a:gd name="adj4" fmla="val -686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dveřní křídlo v zavřené poloze</a:t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561975</xdr:colOff>
      <xdr:row>32</xdr:row>
      <xdr:rowOff>152400</xdr:rowOff>
    </xdr:to>
    <xdr:sp>
      <xdr:nvSpPr>
        <xdr:cNvPr id="27" name="AutoShape 18"/>
        <xdr:cNvSpPr>
          <a:spLocks/>
        </xdr:cNvSpPr>
      </xdr:nvSpPr>
      <xdr:spPr>
        <a:xfrm>
          <a:off x="3457575" y="6362700"/>
          <a:ext cx="0" cy="3333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33</xdr:row>
      <xdr:rowOff>38100</xdr:rowOff>
    </xdr:from>
    <xdr:to>
      <xdr:col>7</xdr:col>
      <xdr:colOff>600075</xdr:colOff>
      <xdr:row>33</xdr:row>
      <xdr:rowOff>38100</xdr:rowOff>
    </xdr:to>
    <xdr:sp>
      <xdr:nvSpPr>
        <xdr:cNvPr id="28" name="Line 50"/>
        <xdr:cNvSpPr>
          <a:spLocks/>
        </xdr:cNvSpPr>
      </xdr:nvSpPr>
      <xdr:spPr>
        <a:xfrm>
          <a:off x="3314700" y="6762750"/>
          <a:ext cx="1409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33</xdr:row>
      <xdr:rowOff>38100</xdr:rowOff>
    </xdr:from>
    <xdr:to>
      <xdr:col>5</xdr:col>
      <xdr:colOff>552450</xdr:colOff>
      <xdr:row>33</xdr:row>
      <xdr:rowOff>38100</xdr:rowOff>
    </xdr:to>
    <xdr:sp>
      <xdr:nvSpPr>
        <xdr:cNvPr id="29" name="Line 51"/>
        <xdr:cNvSpPr>
          <a:spLocks/>
        </xdr:cNvSpPr>
      </xdr:nvSpPr>
      <xdr:spPr>
        <a:xfrm>
          <a:off x="3257550" y="676275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38100</xdr:rowOff>
    </xdr:from>
    <xdr:to>
      <xdr:col>6</xdr:col>
      <xdr:colOff>238125</xdr:colOff>
      <xdr:row>33</xdr:row>
      <xdr:rowOff>38100</xdr:rowOff>
    </xdr:to>
    <xdr:sp>
      <xdr:nvSpPr>
        <xdr:cNvPr id="30" name="Line 52"/>
        <xdr:cNvSpPr>
          <a:spLocks/>
        </xdr:cNvSpPr>
      </xdr:nvSpPr>
      <xdr:spPr>
        <a:xfrm flipH="1">
          <a:off x="3571875" y="676275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9</xdr:col>
      <xdr:colOff>142875</xdr:colOff>
      <xdr:row>38</xdr:row>
      <xdr:rowOff>0</xdr:rowOff>
    </xdr:to>
    <xdr:sp>
      <xdr:nvSpPr>
        <xdr:cNvPr id="31" name="Line 30"/>
        <xdr:cNvSpPr>
          <a:spLocks/>
        </xdr:cNvSpPr>
      </xdr:nvSpPr>
      <xdr:spPr>
        <a:xfrm>
          <a:off x="3581400" y="7629525"/>
          <a:ext cx="1914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247650</xdr:rowOff>
    </xdr:from>
    <xdr:to>
      <xdr:col>10</xdr:col>
      <xdr:colOff>285750</xdr:colOff>
      <xdr:row>10</xdr:row>
      <xdr:rowOff>152400</xdr:rowOff>
    </xdr:to>
    <xdr:sp>
      <xdr:nvSpPr>
        <xdr:cNvPr id="32" name="AutoShape 33"/>
        <xdr:cNvSpPr>
          <a:spLocks/>
        </xdr:cNvSpPr>
      </xdr:nvSpPr>
      <xdr:spPr>
        <a:xfrm>
          <a:off x="5143500" y="2295525"/>
          <a:ext cx="1104900" cy="476250"/>
        </a:xfrm>
        <a:prstGeom prst="borderCallout1">
          <a:avLst>
            <a:gd name="adj1" fmla="val -18412"/>
            <a:gd name="adj2" fmla="val 121453"/>
            <a:gd name="adj3" fmla="val -39722"/>
            <a:gd name="adj4" fmla="val 5109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vodící lišta - zalícovaná s podkladní lištou</a:t>
          </a:r>
        </a:p>
      </xdr:txBody>
    </xdr:sp>
    <xdr:clientData/>
  </xdr:twoCellAnchor>
  <xdr:twoCellAnchor>
    <xdr:from>
      <xdr:col>5</xdr:col>
      <xdr:colOff>561975</xdr:colOff>
      <xdr:row>24</xdr:row>
      <xdr:rowOff>57150</xdr:rowOff>
    </xdr:from>
    <xdr:to>
      <xdr:col>9</xdr:col>
      <xdr:colOff>133350</xdr:colOff>
      <xdr:row>30</xdr:row>
      <xdr:rowOff>38100</xdr:rowOff>
    </xdr:to>
    <xdr:grpSp>
      <xdr:nvGrpSpPr>
        <xdr:cNvPr id="33" name="Skupina 54"/>
        <xdr:cNvGrpSpPr>
          <a:grpSpLocks/>
        </xdr:cNvGrpSpPr>
      </xdr:nvGrpSpPr>
      <xdr:grpSpPr>
        <a:xfrm>
          <a:off x="3457575" y="5267325"/>
          <a:ext cx="2028825" cy="971550"/>
          <a:chOff x="5723" y="8650"/>
          <a:chExt cx="3369" cy="1754"/>
        </a:xfrm>
        <a:solidFill>
          <a:srgbClr val="FFFFFF"/>
        </a:solidFill>
      </xdr:grpSpPr>
      <xdr:sp>
        <xdr:nvSpPr>
          <xdr:cNvPr id="34" name="AutoShape 35"/>
          <xdr:cNvSpPr>
            <a:spLocks/>
          </xdr:cNvSpPr>
        </xdr:nvSpPr>
        <xdr:spPr>
          <a:xfrm>
            <a:off x="5723" y="8823"/>
            <a:ext cx="1" cy="1343"/>
          </a:xfrm>
          <a:prstGeom prst="straightConnector1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9"/>
          <xdr:cNvSpPr>
            <a:spLocks/>
          </xdr:cNvSpPr>
        </xdr:nvSpPr>
        <xdr:spPr>
          <a:xfrm>
            <a:off x="9089" y="8978"/>
            <a:ext cx="4" cy="1343"/>
          </a:xfrm>
          <a:prstGeom prst="straightConnector1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53"/>
          <xdr:cNvSpPr>
            <a:spLocks/>
          </xdr:cNvSpPr>
        </xdr:nvSpPr>
        <xdr:spPr>
          <a:xfrm>
            <a:off x="5740" y="8650"/>
            <a:ext cx="3335" cy="426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54"/>
          <xdr:cNvSpPr>
            <a:spLocks/>
          </xdr:cNvSpPr>
        </xdr:nvSpPr>
        <xdr:spPr>
          <a:xfrm>
            <a:off x="5740" y="9977"/>
            <a:ext cx="3335" cy="426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438150</xdr:colOff>
      <xdr:row>35</xdr:row>
      <xdr:rowOff>28575</xdr:rowOff>
    </xdr:from>
    <xdr:to>
      <xdr:col>6</xdr:col>
      <xdr:colOff>19050</xdr:colOff>
      <xdr:row>35</xdr:row>
      <xdr:rowOff>28575</xdr:rowOff>
    </xdr:to>
    <xdr:sp>
      <xdr:nvSpPr>
        <xdr:cNvPr id="38" name="Line 51"/>
        <xdr:cNvSpPr>
          <a:spLocks/>
        </xdr:cNvSpPr>
      </xdr:nvSpPr>
      <xdr:spPr>
        <a:xfrm>
          <a:off x="3333750" y="71151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35</xdr:row>
      <xdr:rowOff>28575</xdr:rowOff>
    </xdr:from>
    <xdr:to>
      <xdr:col>7</xdr:col>
      <xdr:colOff>619125</xdr:colOff>
      <xdr:row>35</xdr:row>
      <xdr:rowOff>28575</xdr:rowOff>
    </xdr:to>
    <xdr:sp>
      <xdr:nvSpPr>
        <xdr:cNvPr id="39" name="Line 50"/>
        <xdr:cNvSpPr>
          <a:spLocks/>
        </xdr:cNvSpPr>
      </xdr:nvSpPr>
      <xdr:spPr>
        <a:xfrm>
          <a:off x="3333750" y="7115175"/>
          <a:ext cx="1409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28575</xdr:rowOff>
    </xdr:from>
    <xdr:to>
      <xdr:col>6</xdr:col>
      <xdr:colOff>238125</xdr:colOff>
      <xdr:row>35</xdr:row>
      <xdr:rowOff>28575</xdr:rowOff>
    </xdr:to>
    <xdr:sp>
      <xdr:nvSpPr>
        <xdr:cNvPr id="40" name="Line 52"/>
        <xdr:cNvSpPr>
          <a:spLocks/>
        </xdr:cNvSpPr>
      </xdr:nvSpPr>
      <xdr:spPr>
        <a:xfrm flipH="1">
          <a:off x="3571875" y="7115175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4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workbookViewId="0" topLeftCell="A22">
      <selection activeCell="B14" sqref="B14"/>
    </sheetView>
  </sheetViews>
  <sheetFormatPr defaultColWidth="9.140625" defaultRowHeight="12.75"/>
  <cols>
    <col min="1" max="1" width="13.140625" style="0" customWidth="1"/>
    <col min="2" max="2" width="5.7109375" style="0" customWidth="1"/>
    <col min="11" max="11" width="11.7109375" style="0" customWidth="1"/>
    <col min="19" max="19" width="10.140625" style="0" customWidth="1"/>
  </cols>
  <sheetData>
    <row r="1" spans="1:3" ht="42.75" customHeight="1">
      <c r="A1" s="1"/>
      <c r="C1" s="2" t="s">
        <v>0</v>
      </c>
    </row>
    <row r="2" spans="1:3" ht="7.5" customHeight="1">
      <c r="A2" s="1"/>
      <c r="C2" s="2"/>
    </row>
    <row r="3" spans="1:3" ht="18.75">
      <c r="A3" s="3" t="s">
        <v>1</v>
      </c>
      <c r="C3" s="4"/>
    </row>
    <row r="4" spans="1:3" ht="18.75">
      <c r="A4" s="3" t="s">
        <v>2</v>
      </c>
      <c r="C4" s="4"/>
    </row>
    <row r="5" spans="1:20" ht="35.2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3" ht="8.25" customHeight="1">
      <c r="B6" s="7"/>
      <c r="C6" s="4"/>
    </row>
    <row r="7" spans="2:3" ht="17.25" customHeight="1">
      <c r="B7" s="8" t="s">
        <v>4</v>
      </c>
      <c r="C7" s="4"/>
    </row>
    <row r="8" ht="12.75">
      <c r="C8" s="9"/>
    </row>
    <row r="14" spans="1:20" ht="15" customHeight="1">
      <c r="A14" s="10" t="s">
        <v>5</v>
      </c>
      <c r="B14" s="11">
        <v>30</v>
      </c>
      <c r="K14" s="12"/>
      <c r="L14" s="13" t="s">
        <v>6</v>
      </c>
      <c r="M14" s="13"/>
      <c r="N14" s="13"/>
      <c r="O14" s="13"/>
      <c r="P14" s="13"/>
      <c r="Q14" s="13"/>
      <c r="R14" s="13"/>
      <c r="S14" s="13"/>
      <c r="T14" s="14"/>
    </row>
    <row r="15" spans="2:20" ht="21.75">
      <c r="B15" s="15" t="s">
        <v>7</v>
      </c>
      <c r="K15" s="16"/>
      <c r="L15" s="17"/>
      <c r="M15" s="17"/>
      <c r="N15" s="17"/>
      <c r="O15" s="17"/>
      <c r="P15" s="17"/>
      <c r="Q15" s="17"/>
      <c r="R15" s="17"/>
      <c r="S15" s="17"/>
      <c r="T15" s="18"/>
    </row>
    <row r="16" spans="11:20" ht="12.75">
      <c r="K16" s="19" t="s">
        <v>8</v>
      </c>
      <c r="L16" s="20" t="s">
        <v>9</v>
      </c>
      <c r="M16" s="20"/>
      <c r="N16" s="20"/>
      <c r="O16" s="20"/>
      <c r="P16" s="20"/>
      <c r="Q16" s="20"/>
      <c r="R16" s="20"/>
      <c r="S16" s="20"/>
      <c r="T16" s="21"/>
    </row>
    <row r="17" spans="11:20" ht="12.75">
      <c r="K17" s="19"/>
      <c r="L17" s="17"/>
      <c r="M17" s="17"/>
      <c r="N17" s="17"/>
      <c r="O17" s="17"/>
      <c r="P17" s="17"/>
      <c r="Q17" s="17"/>
      <c r="R17" s="17"/>
      <c r="S17" s="17"/>
      <c r="T17" s="22"/>
    </row>
    <row r="18" spans="11:20" ht="12.75">
      <c r="K18" s="19"/>
      <c r="L18" s="23" t="s">
        <v>10</v>
      </c>
      <c r="M18" s="17"/>
      <c r="N18" s="17"/>
      <c r="O18" s="17"/>
      <c r="P18" s="17"/>
      <c r="Q18" s="17"/>
      <c r="R18" s="17"/>
      <c r="S18" s="17"/>
      <c r="T18" s="22"/>
    </row>
    <row r="19" spans="11:20" ht="12.75">
      <c r="K19" s="19"/>
      <c r="L19" s="17"/>
      <c r="M19" s="17"/>
      <c r="N19" s="17"/>
      <c r="O19" s="17"/>
      <c r="P19" s="17"/>
      <c r="Q19" s="17"/>
      <c r="R19" s="17"/>
      <c r="S19" s="17"/>
      <c r="T19" s="22"/>
    </row>
    <row r="20" spans="11:20" ht="12.75">
      <c r="K20" s="19"/>
      <c r="L20" s="24" t="s">
        <v>11</v>
      </c>
      <c r="M20" s="25"/>
      <c r="N20" s="25"/>
      <c r="O20" s="25"/>
      <c r="P20" s="25"/>
      <c r="Q20" s="25"/>
      <c r="R20" s="25"/>
      <c r="S20" s="25"/>
      <c r="T20" s="26"/>
    </row>
    <row r="21" spans="1:20" ht="27.75" customHeight="1">
      <c r="A21" s="27">
        <f>B21-10+B14+102</f>
        <v>2132</v>
      </c>
      <c r="B21" s="11">
        <v>2010</v>
      </c>
      <c r="K21" s="16"/>
      <c r="L21" s="17"/>
      <c r="M21" s="17"/>
      <c r="N21" s="17"/>
      <c r="O21" s="17"/>
      <c r="P21" s="17"/>
      <c r="Q21" s="17"/>
      <c r="R21" s="17"/>
      <c r="S21" s="17"/>
      <c r="T21" s="22"/>
    </row>
    <row r="22" spans="1:20" ht="14.25" customHeight="1">
      <c r="A22" s="15" t="s">
        <v>12</v>
      </c>
      <c r="B22" s="15" t="s">
        <v>13</v>
      </c>
      <c r="K22" s="28" t="s">
        <v>14</v>
      </c>
      <c r="L22" s="20" t="s">
        <v>15</v>
      </c>
      <c r="M22" s="20"/>
      <c r="N22" s="20"/>
      <c r="O22" s="20"/>
      <c r="P22" s="20"/>
      <c r="Q22" s="20"/>
      <c r="R22" s="20"/>
      <c r="S22" s="20"/>
      <c r="T22" s="21"/>
    </row>
    <row r="23" spans="11:20" ht="12.75">
      <c r="K23" s="28"/>
      <c r="L23" s="17"/>
      <c r="M23" s="17"/>
      <c r="N23" s="17"/>
      <c r="O23" s="17"/>
      <c r="P23" s="17"/>
      <c r="Q23" s="17"/>
      <c r="R23" s="17"/>
      <c r="S23" s="17"/>
      <c r="T23" s="22"/>
    </row>
    <row r="24" spans="11:20" ht="12.75">
      <c r="K24" s="28"/>
      <c r="L24" s="17" t="s">
        <v>16</v>
      </c>
      <c r="M24" s="17"/>
      <c r="N24" s="17"/>
      <c r="O24" s="17"/>
      <c r="P24" s="17"/>
      <c r="Q24" s="17"/>
      <c r="R24" s="17"/>
      <c r="S24" s="17"/>
      <c r="T24" s="22"/>
    </row>
    <row r="25" spans="11:20" ht="12.75">
      <c r="K25" s="28"/>
      <c r="L25" s="17"/>
      <c r="M25" s="17"/>
      <c r="N25" s="17"/>
      <c r="O25" s="17"/>
      <c r="P25" s="17"/>
      <c r="Q25" s="17"/>
      <c r="R25" s="17"/>
      <c r="S25" s="17"/>
      <c r="T25" s="18"/>
    </row>
    <row r="26" spans="11:20" ht="14.25" customHeight="1">
      <c r="K26" s="28"/>
      <c r="L26" s="29" t="s">
        <v>17</v>
      </c>
      <c r="M26" s="29"/>
      <c r="N26" s="29"/>
      <c r="O26" s="29"/>
      <c r="P26" s="29"/>
      <c r="Q26" s="29"/>
      <c r="R26" s="29"/>
      <c r="S26" s="29"/>
      <c r="T26" s="29"/>
    </row>
    <row r="27" spans="4:20" ht="12.75">
      <c r="D27" s="30" t="s">
        <v>18</v>
      </c>
      <c r="E27" s="31">
        <v>100</v>
      </c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4:20" ht="12.75">
      <c r="D28" s="32"/>
      <c r="E28" s="32"/>
      <c r="K28" s="28"/>
      <c r="L28" s="23"/>
      <c r="M28" s="17"/>
      <c r="N28" s="17"/>
      <c r="O28" s="17"/>
      <c r="P28" s="17"/>
      <c r="Q28" s="17"/>
      <c r="R28" s="17"/>
      <c r="S28" s="17"/>
      <c r="T28" s="18"/>
    </row>
    <row r="29" spans="4:20" ht="12.75">
      <c r="D29" s="32"/>
      <c r="E29" s="32"/>
      <c r="K29" s="28"/>
      <c r="L29" s="25"/>
      <c r="M29" s="25"/>
      <c r="N29" s="25"/>
      <c r="O29" s="25"/>
      <c r="P29" s="25"/>
      <c r="Q29" s="25"/>
      <c r="R29" s="25"/>
      <c r="S29" s="25"/>
      <c r="T29" s="33"/>
    </row>
    <row r="30" spans="4:20" ht="12.75">
      <c r="D30" s="32"/>
      <c r="E30" s="32"/>
      <c r="K30" s="19" t="s">
        <v>8</v>
      </c>
      <c r="L30" s="20" t="s">
        <v>19</v>
      </c>
      <c r="M30" s="34"/>
      <c r="N30" s="34"/>
      <c r="O30" s="34"/>
      <c r="P30" s="34"/>
      <c r="Q30" s="20"/>
      <c r="R30" s="20"/>
      <c r="S30" s="20"/>
      <c r="T30" s="35"/>
    </row>
    <row r="31" spans="1:20" ht="12.75">
      <c r="A31" s="36">
        <v>10</v>
      </c>
      <c r="D31" s="32"/>
      <c r="E31" s="32"/>
      <c r="K31" s="19"/>
      <c r="L31" s="17"/>
      <c r="M31" s="37"/>
      <c r="N31" s="37"/>
      <c r="O31" s="37"/>
      <c r="P31" s="37"/>
      <c r="Q31" s="17"/>
      <c r="R31" s="17"/>
      <c r="S31" s="17"/>
      <c r="T31" s="18"/>
    </row>
    <row r="32" spans="1:20" ht="14.25" customHeight="1">
      <c r="A32" s="15"/>
      <c r="D32" s="32"/>
      <c r="E32" s="32"/>
      <c r="K32" s="19"/>
      <c r="L32" s="29" t="s">
        <v>20</v>
      </c>
      <c r="M32" s="29"/>
      <c r="N32" s="29"/>
      <c r="O32" s="29"/>
      <c r="P32" s="29"/>
      <c r="Q32" s="29"/>
      <c r="R32" s="29"/>
      <c r="S32" s="29"/>
      <c r="T32" s="29"/>
    </row>
    <row r="33" spans="1:20" ht="14.25">
      <c r="A33" s="15"/>
      <c r="D33" s="30" t="s">
        <v>21</v>
      </c>
      <c r="E33" s="31">
        <v>850</v>
      </c>
      <c r="K33" s="19"/>
      <c r="L33" s="29"/>
      <c r="M33" s="29"/>
      <c r="N33" s="29"/>
      <c r="O33" s="29"/>
      <c r="P33" s="29"/>
      <c r="Q33" s="29"/>
      <c r="R33" s="29"/>
      <c r="S33" s="29"/>
      <c r="T33" s="29"/>
    </row>
    <row r="34" spans="4:20" ht="14.25">
      <c r="D34" s="32"/>
      <c r="E34" s="32"/>
      <c r="K34" s="19"/>
      <c r="L34" s="38"/>
      <c r="M34" s="39"/>
      <c r="N34" s="39"/>
      <c r="O34" s="39"/>
      <c r="P34" s="39"/>
      <c r="Q34" s="39"/>
      <c r="R34" s="25"/>
      <c r="S34" s="25"/>
      <c r="T34" s="33"/>
    </row>
    <row r="35" spans="4:20" ht="14.25">
      <c r="D35" s="32"/>
      <c r="E35" s="32"/>
      <c r="G35" s="10" t="s">
        <v>22</v>
      </c>
      <c r="H35" s="40">
        <v>50</v>
      </c>
      <c r="K35" s="16"/>
      <c r="L35" s="17"/>
      <c r="M35" s="17"/>
      <c r="N35" s="17"/>
      <c r="O35" s="17"/>
      <c r="P35" s="17"/>
      <c r="Q35" s="17"/>
      <c r="R35" s="17"/>
      <c r="S35" s="17"/>
      <c r="T35" s="18"/>
    </row>
    <row r="36" spans="4:20" ht="14.25" customHeight="1">
      <c r="D36" s="30" t="s">
        <v>23</v>
      </c>
      <c r="E36" s="41">
        <f>E33+2*H35</f>
        <v>950</v>
      </c>
      <c r="K36" s="28" t="s">
        <v>24</v>
      </c>
      <c r="L36" s="42" t="s">
        <v>25</v>
      </c>
      <c r="M36" s="20"/>
      <c r="N36" s="20"/>
      <c r="O36" s="20"/>
      <c r="P36" s="20"/>
      <c r="Q36" s="20"/>
      <c r="R36" s="20"/>
      <c r="S36" s="20"/>
      <c r="T36" s="35"/>
    </row>
    <row r="37" spans="11:20" ht="14.25">
      <c r="K37" s="28"/>
      <c r="L37" s="17"/>
      <c r="M37" s="17"/>
      <c r="N37" s="17"/>
      <c r="O37" s="17"/>
      <c r="P37" s="17"/>
      <c r="Q37" s="17"/>
      <c r="R37" s="17"/>
      <c r="S37" s="17"/>
      <c r="T37" s="18"/>
    </row>
    <row r="38" spans="11:20" ht="14.25">
      <c r="K38" s="28"/>
      <c r="L38" s="17"/>
      <c r="M38" s="17"/>
      <c r="N38" s="17"/>
      <c r="O38" s="17"/>
      <c r="P38" s="17"/>
      <c r="Q38" s="17"/>
      <c r="R38" s="17"/>
      <c r="S38" s="17"/>
      <c r="T38" s="18"/>
    </row>
    <row r="39" spans="11:20" ht="14.25">
      <c r="K39" s="28"/>
      <c r="L39" s="43" t="s">
        <v>26</v>
      </c>
      <c r="M39" s="44"/>
      <c r="N39" s="44"/>
      <c r="O39" s="44"/>
      <c r="P39" s="44"/>
      <c r="Q39" s="44"/>
      <c r="R39" s="44"/>
      <c r="S39" s="44"/>
      <c r="T39" s="18"/>
    </row>
    <row r="40" spans="6:20" ht="14.25">
      <c r="F40" s="45" t="s">
        <v>27</v>
      </c>
      <c r="G40" s="46">
        <f>E33+H35-E27+E36</f>
        <v>1750</v>
      </c>
      <c r="K40" s="28"/>
      <c r="L40" s="17"/>
      <c r="M40" s="17"/>
      <c r="N40" s="17"/>
      <c r="O40" s="17"/>
      <c r="P40" s="17"/>
      <c r="Q40" s="17"/>
      <c r="R40" s="17"/>
      <c r="S40" s="17"/>
      <c r="T40" s="18"/>
    </row>
    <row r="41" spans="11:20" ht="14.25">
      <c r="K41" s="28"/>
      <c r="L41" s="47" t="s">
        <v>28</v>
      </c>
      <c r="M41" s="48"/>
      <c r="N41" s="48"/>
      <c r="O41" s="48"/>
      <c r="P41" s="48"/>
      <c r="Q41" s="48"/>
      <c r="R41" s="48"/>
      <c r="S41" s="48"/>
      <c r="T41" s="18"/>
    </row>
    <row r="42" spans="11:20" ht="10.5" customHeight="1">
      <c r="K42" s="28"/>
      <c r="L42" s="17"/>
      <c r="M42" s="17"/>
      <c r="N42" s="17"/>
      <c r="O42" s="17"/>
      <c r="P42" s="17"/>
      <c r="Q42" s="17"/>
      <c r="R42" s="17"/>
      <c r="S42" s="17"/>
      <c r="T42" s="18"/>
    </row>
    <row r="43" spans="11:20" ht="14.25">
      <c r="K43" s="28"/>
      <c r="L43" s="49" t="s">
        <v>29</v>
      </c>
      <c r="M43" s="50"/>
      <c r="N43" s="50"/>
      <c r="O43" s="50"/>
      <c r="P43" s="50"/>
      <c r="Q43" s="50"/>
      <c r="R43" s="50"/>
      <c r="S43" s="50"/>
      <c r="T43" s="33"/>
    </row>
  </sheetData>
  <sheetProtection sheet="1" selectLockedCells="1"/>
  <mergeCells count="7">
    <mergeCell ref="A5:S5"/>
    <mergeCell ref="K16:K20"/>
    <mergeCell ref="K22:K29"/>
    <mergeCell ref="L26:T27"/>
    <mergeCell ref="K30:K34"/>
    <mergeCell ref="L32:T33"/>
    <mergeCell ref="K36:K43"/>
  </mergeCells>
  <printOptions/>
  <pageMargins left="0.7875" right="0.7875" top="0.7875" bottom="0.9368055555555556" header="0.5118055555555555" footer="0.7701388888888889"/>
  <pageSetup fitToHeight="1" fitToWidth="1" horizontalDpi="300" verticalDpi="300" orientation="landscape" paperSize="9"/>
  <headerFooter alignWithMargins="0">
    <oddFooter>&amp;L&amp;"Calibri,Běžné"&amp;12verze: 17. 10. 2013&amp;R&amp;"Calibri,Běžné"&amp;12tisk: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7">
      <selection activeCell="B14" sqref="B14"/>
    </sheetView>
  </sheetViews>
  <sheetFormatPr defaultColWidth="9.140625" defaultRowHeight="12.75"/>
  <cols>
    <col min="1" max="1" width="13.8515625" style="0" customWidth="1"/>
    <col min="2" max="2" width="5.7109375" style="0" customWidth="1"/>
    <col min="11" max="11" width="11.7109375" style="0" customWidth="1"/>
    <col min="19" max="19" width="10.140625" style="0" customWidth="1"/>
  </cols>
  <sheetData>
    <row r="1" spans="1:3" ht="42.75" customHeight="1">
      <c r="A1" s="1"/>
      <c r="C1" s="2" t="s">
        <v>30</v>
      </c>
    </row>
    <row r="2" spans="1:3" ht="7.5" customHeight="1">
      <c r="A2" s="1"/>
      <c r="C2" s="2"/>
    </row>
    <row r="3" spans="1:20" ht="35.25" customHeight="1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3" ht="18.75">
      <c r="A4" s="3" t="s">
        <v>32</v>
      </c>
      <c r="C4" s="4"/>
    </row>
    <row r="5" spans="1:20" ht="35.2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3" ht="17.25" customHeight="1">
      <c r="B6" s="7"/>
      <c r="C6" s="4"/>
    </row>
    <row r="7" spans="2:3" ht="17.25" customHeight="1">
      <c r="B7" s="7" t="s">
        <v>4</v>
      </c>
      <c r="C7" s="4"/>
    </row>
    <row r="8" ht="12.75">
      <c r="C8" s="9"/>
    </row>
    <row r="14" spans="1:20" ht="12.75">
      <c r="A14" s="10" t="s">
        <v>5</v>
      </c>
      <c r="B14" s="11">
        <v>30</v>
      </c>
      <c r="K14" s="12"/>
      <c r="L14" s="13" t="s">
        <v>6</v>
      </c>
      <c r="M14" s="13"/>
      <c r="N14" s="13"/>
      <c r="O14" s="13"/>
      <c r="P14" s="13"/>
      <c r="Q14" s="13"/>
      <c r="R14" s="13"/>
      <c r="S14" s="13"/>
      <c r="T14" s="14"/>
    </row>
    <row r="15" spans="2:20" ht="21.75">
      <c r="B15" s="15" t="s">
        <v>7</v>
      </c>
      <c r="K15" s="16"/>
      <c r="L15" s="17"/>
      <c r="M15" s="17"/>
      <c r="N15" s="17"/>
      <c r="O15" s="17"/>
      <c r="P15" s="17"/>
      <c r="Q15" s="17"/>
      <c r="R15" s="17"/>
      <c r="S15" s="17"/>
      <c r="T15" s="18"/>
    </row>
    <row r="16" spans="11:20" ht="12.75">
      <c r="K16" s="19" t="s">
        <v>8</v>
      </c>
      <c r="L16" s="20" t="s">
        <v>9</v>
      </c>
      <c r="M16" s="20"/>
      <c r="N16" s="20"/>
      <c r="O16" s="20"/>
      <c r="P16" s="20"/>
      <c r="Q16" s="20"/>
      <c r="R16" s="20"/>
      <c r="S16" s="20"/>
      <c r="T16" s="21"/>
    </row>
    <row r="17" spans="11:20" ht="12.75">
      <c r="K17" s="19"/>
      <c r="L17" s="17"/>
      <c r="M17" s="17"/>
      <c r="N17" s="17"/>
      <c r="O17" s="17"/>
      <c r="P17" s="17"/>
      <c r="Q17" s="17"/>
      <c r="R17" s="17"/>
      <c r="S17" s="17"/>
      <c r="T17" s="22"/>
    </row>
    <row r="18" spans="11:20" ht="12.75">
      <c r="K18" s="19"/>
      <c r="L18" s="23" t="s">
        <v>10</v>
      </c>
      <c r="M18" s="17"/>
      <c r="N18" s="17"/>
      <c r="O18" s="17"/>
      <c r="P18" s="17"/>
      <c r="Q18" s="17"/>
      <c r="R18" s="17"/>
      <c r="S18" s="17"/>
      <c r="T18" s="22"/>
    </row>
    <row r="19" spans="11:20" ht="12.75">
      <c r="K19" s="19"/>
      <c r="L19" s="17"/>
      <c r="M19" s="17"/>
      <c r="N19" s="17"/>
      <c r="O19" s="17"/>
      <c r="P19" s="17"/>
      <c r="Q19" s="17"/>
      <c r="R19" s="17"/>
      <c r="S19" s="17"/>
      <c r="T19" s="22"/>
    </row>
    <row r="20" spans="1:20" ht="12.75">
      <c r="A20" s="9"/>
      <c r="K20" s="19"/>
      <c r="L20" s="24" t="s">
        <v>11</v>
      </c>
      <c r="M20" s="25"/>
      <c r="N20" s="25"/>
      <c r="O20" s="25"/>
      <c r="P20" s="25"/>
      <c r="Q20" s="25"/>
      <c r="R20" s="25"/>
      <c r="S20" s="25"/>
      <c r="T20" s="26"/>
    </row>
    <row r="21" spans="1:20" ht="12.75">
      <c r="A21" s="51">
        <f>B21-10+B14+128</f>
        <v>2158</v>
      </c>
      <c r="B21" s="11">
        <v>2010</v>
      </c>
      <c r="K21" s="16"/>
      <c r="L21" s="17"/>
      <c r="M21" s="17"/>
      <c r="N21" s="17"/>
      <c r="O21" s="17"/>
      <c r="P21" s="17"/>
      <c r="Q21" s="17"/>
      <c r="R21" s="17"/>
      <c r="S21" s="17"/>
      <c r="T21" s="22"/>
    </row>
    <row r="22" spans="1:20" ht="14.25" customHeight="1">
      <c r="A22" s="15" t="s">
        <v>12</v>
      </c>
      <c r="B22" s="15" t="s">
        <v>13</v>
      </c>
      <c r="K22" s="28" t="s">
        <v>14</v>
      </c>
      <c r="L22" s="20" t="s">
        <v>15</v>
      </c>
      <c r="M22" s="20"/>
      <c r="N22" s="20"/>
      <c r="O22" s="20"/>
      <c r="P22" s="20"/>
      <c r="Q22" s="20"/>
      <c r="R22" s="20"/>
      <c r="S22" s="20"/>
      <c r="T22" s="21"/>
    </row>
    <row r="23" spans="11:20" ht="12.75">
      <c r="K23" s="28"/>
      <c r="L23" s="17"/>
      <c r="M23" s="17"/>
      <c r="N23" s="17"/>
      <c r="O23" s="17"/>
      <c r="P23" s="17"/>
      <c r="Q23" s="17"/>
      <c r="R23" s="17"/>
      <c r="S23" s="17"/>
      <c r="T23" s="22"/>
    </row>
    <row r="24" spans="11:20" ht="12.75">
      <c r="K24" s="28"/>
      <c r="L24" s="17" t="s">
        <v>16</v>
      </c>
      <c r="M24" s="17"/>
      <c r="N24" s="17"/>
      <c r="O24" s="17"/>
      <c r="P24" s="17"/>
      <c r="Q24" s="17"/>
      <c r="R24" s="17"/>
      <c r="S24" s="17"/>
      <c r="T24" s="22"/>
    </row>
    <row r="25" spans="11:20" ht="12.75">
      <c r="K25" s="28"/>
      <c r="L25" s="17"/>
      <c r="M25" s="17"/>
      <c r="N25" s="17"/>
      <c r="O25" s="17"/>
      <c r="P25" s="17"/>
      <c r="Q25" s="17"/>
      <c r="R25" s="17"/>
      <c r="S25" s="17"/>
      <c r="T25" s="18"/>
    </row>
    <row r="26" spans="11:20" ht="14.25" customHeight="1">
      <c r="K26" s="28"/>
      <c r="L26" s="29" t="s">
        <v>17</v>
      </c>
      <c r="M26" s="29"/>
      <c r="N26" s="29"/>
      <c r="O26" s="29"/>
      <c r="P26" s="29"/>
      <c r="Q26" s="29"/>
      <c r="R26" s="29"/>
      <c r="S26" s="29"/>
      <c r="T26" s="29"/>
    </row>
    <row r="27" spans="4:20" ht="12.75">
      <c r="D27" s="30" t="s">
        <v>18</v>
      </c>
      <c r="E27" s="31">
        <v>100</v>
      </c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4:20" ht="12.75">
      <c r="D28" s="32"/>
      <c r="E28" s="32"/>
      <c r="K28" s="28"/>
      <c r="L28" s="23"/>
      <c r="M28" s="17"/>
      <c r="N28" s="17"/>
      <c r="O28" s="17"/>
      <c r="P28" s="17"/>
      <c r="Q28" s="17"/>
      <c r="R28" s="17"/>
      <c r="S28" s="17"/>
      <c r="T28" s="18"/>
    </row>
    <row r="29" spans="4:20" ht="12.75">
      <c r="D29" s="32"/>
      <c r="E29" s="32"/>
      <c r="K29" s="28"/>
      <c r="L29" s="25"/>
      <c r="M29" s="25"/>
      <c r="N29" s="25"/>
      <c r="O29" s="25"/>
      <c r="P29" s="25"/>
      <c r="Q29" s="25"/>
      <c r="R29" s="25"/>
      <c r="S29" s="25"/>
      <c r="T29" s="33"/>
    </row>
    <row r="30" spans="4:20" ht="12.75">
      <c r="D30" s="32"/>
      <c r="E30" s="32"/>
      <c r="K30" s="19" t="s">
        <v>8</v>
      </c>
      <c r="L30" s="20" t="s">
        <v>19</v>
      </c>
      <c r="M30" s="34"/>
      <c r="N30" s="34"/>
      <c r="O30" s="34"/>
      <c r="P30" s="34"/>
      <c r="Q30" s="20"/>
      <c r="R30" s="20"/>
      <c r="S30" s="20"/>
      <c r="T30" s="35"/>
    </row>
    <row r="31" spans="1:20" ht="12.75">
      <c r="A31" s="36">
        <v>10</v>
      </c>
      <c r="D31" s="32"/>
      <c r="E31" s="32"/>
      <c r="K31" s="19"/>
      <c r="L31" s="17"/>
      <c r="M31" s="37"/>
      <c r="N31" s="37"/>
      <c r="O31" s="37"/>
      <c r="P31" s="37"/>
      <c r="Q31" s="17"/>
      <c r="R31" s="17"/>
      <c r="S31" s="17"/>
      <c r="T31" s="18"/>
    </row>
    <row r="32" spans="1:20" ht="12.75" customHeight="1">
      <c r="A32" s="15"/>
      <c r="D32" s="32"/>
      <c r="E32" s="32"/>
      <c r="K32" s="19"/>
      <c r="L32" s="29" t="s">
        <v>20</v>
      </c>
      <c r="M32" s="29"/>
      <c r="N32" s="29"/>
      <c r="O32" s="29"/>
      <c r="P32" s="29"/>
      <c r="Q32" s="29"/>
      <c r="R32" s="29"/>
      <c r="S32" s="29"/>
      <c r="T32" s="29"/>
    </row>
    <row r="33" spans="1:20" ht="14.25">
      <c r="A33" s="15"/>
      <c r="D33" s="30" t="s">
        <v>21</v>
      </c>
      <c r="E33" s="31">
        <v>950</v>
      </c>
      <c r="K33" s="19"/>
      <c r="L33" s="29"/>
      <c r="M33" s="29"/>
      <c r="N33" s="29"/>
      <c r="O33" s="29"/>
      <c r="P33" s="29"/>
      <c r="Q33" s="29"/>
      <c r="R33" s="29"/>
      <c r="S33" s="29"/>
      <c r="T33" s="29"/>
    </row>
    <row r="34" spans="4:20" ht="14.25">
      <c r="D34" s="32"/>
      <c r="E34" s="32"/>
      <c r="K34" s="19"/>
      <c r="L34" s="38"/>
      <c r="M34" s="39"/>
      <c r="N34" s="39"/>
      <c r="O34" s="39"/>
      <c r="P34" s="39"/>
      <c r="Q34" s="39"/>
      <c r="R34" s="25"/>
      <c r="S34" s="25"/>
      <c r="T34" s="33"/>
    </row>
    <row r="35" spans="4:20" ht="14.25">
      <c r="D35" s="32"/>
      <c r="E35" s="32"/>
      <c r="G35" s="10" t="s">
        <v>22</v>
      </c>
      <c r="H35" s="40">
        <v>40</v>
      </c>
      <c r="K35" s="16"/>
      <c r="L35" s="17"/>
      <c r="M35" s="17"/>
      <c r="N35" s="17"/>
      <c r="O35" s="17"/>
      <c r="P35" s="17"/>
      <c r="Q35" s="17"/>
      <c r="R35" s="17"/>
      <c r="S35" s="17"/>
      <c r="T35" s="18"/>
    </row>
    <row r="36" spans="4:20" ht="14.25" customHeight="1">
      <c r="D36" s="30" t="s">
        <v>23</v>
      </c>
      <c r="E36" s="41">
        <f>E33+2*H35</f>
        <v>1030</v>
      </c>
      <c r="K36" s="28" t="s">
        <v>24</v>
      </c>
      <c r="L36" s="42" t="s">
        <v>25</v>
      </c>
      <c r="M36" s="20"/>
      <c r="N36" s="20"/>
      <c r="O36" s="20"/>
      <c r="P36" s="20"/>
      <c r="Q36" s="20"/>
      <c r="R36" s="20"/>
      <c r="S36" s="20"/>
      <c r="T36" s="35"/>
    </row>
    <row r="37" spans="11:20" ht="14.25">
      <c r="K37" s="28"/>
      <c r="L37" s="17"/>
      <c r="M37" s="17"/>
      <c r="N37" s="17"/>
      <c r="O37" s="17"/>
      <c r="P37" s="17"/>
      <c r="Q37" s="17"/>
      <c r="R37" s="17"/>
      <c r="S37" s="17"/>
      <c r="T37" s="18"/>
    </row>
    <row r="38" spans="11:20" ht="14.25">
      <c r="K38" s="28"/>
      <c r="L38" s="17"/>
      <c r="M38" s="17"/>
      <c r="N38" s="17"/>
      <c r="O38" s="17"/>
      <c r="P38" s="17"/>
      <c r="Q38" s="17"/>
      <c r="R38" s="17"/>
      <c r="S38" s="17"/>
      <c r="T38" s="18"/>
    </row>
    <row r="39" spans="11:20" ht="14.25">
      <c r="K39" s="28"/>
      <c r="L39" s="43" t="s">
        <v>26</v>
      </c>
      <c r="M39" s="44"/>
      <c r="N39" s="44"/>
      <c r="O39" s="44"/>
      <c r="P39" s="44"/>
      <c r="Q39" s="44"/>
      <c r="R39" s="44"/>
      <c r="S39" s="44"/>
      <c r="T39" s="18"/>
    </row>
    <row r="40" spans="6:20" ht="14.25">
      <c r="F40" s="45" t="s">
        <v>27</v>
      </c>
      <c r="G40" s="52">
        <f>E33+H35-E27+E36</f>
        <v>1920</v>
      </c>
      <c r="K40" s="28"/>
      <c r="L40" s="17"/>
      <c r="M40" s="17"/>
      <c r="N40" s="17"/>
      <c r="O40" s="17"/>
      <c r="P40" s="17"/>
      <c r="Q40" s="17"/>
      <c r="R40" s="17"/>
      <c r="S40" s="17"/>
      <c r="T40" s="18"/>
    </row>
    <row r="41" spans="11:20" ht="14.25">
      <c r="K41" s="28"/>
      <c r="L41" s="47" t="s">
        <v>28</v>
      </c>
      <c r="M41" s="48"/>
      <c r="N41" s="48"/>
      <c r="O41" s="48"/>
      <c r="P41" s="48"/>
      <c r="Q41" s="48"/>
      <c r="R41" s="48"/>
      <c r="S41" s="48"/>
      <c r="T41" s="18"/>
    </row>
    <row r="42" spans="11:20" ht="14.25">
      <c r="K42" s="28"/>
      <c r="L42" s="17"/>
      <c r="M42" s="17"/>
      <c r="N42" s="17"/>
      <c r="O42" s="17"/>
      <c r="P42" s="17"/>
      <c r="Q42" s="17"/>
      <c r="R42" s="17"/>
      <c r="S42" s="17"/>
      <c r="T42" s="18"/>
    </row>
    <row r="43" spans="11:20" ht="14.25">
      <c r="K43" s="28"/>
      <c r="L43" s="49" t="s">
        <v>29</v>
      </c>
      <c r="M43" s="50"/>
      <c r="N43" s="50"/>
      <c r="O43" s="50"/>
      <c r="P43" s="50"/>
      <c r="Q43" s="50"/>
      <c r="R43" s="50"/>
      <c r="S43" s="50"/>
      <c r="T43" s="33"/>
    </row>
    <row r="44" spans="1:5" ht="15" customHeight="1">
      <c r="A44" s="9" t="s">
        <v>33</v>
      </c>
      <c r="C44" s="10" t="s">
        <v>34</v>
      </c>
      <c r="D44" s="10" t="s">
        <v>35</v>
      </c>
      <c r="E44" s="10" t="s">
        <v>36</v>
      </c>
    </row>
    <row r="45" spans="1:5" ht="14.25">
      <c r="A45" s="9" t="s">
        <v>37</v>
      </c>
      <c r="C45" s="10"/>
      <c r="D45" s="10"/>
      <c r="E45" s="10"/>
    </row>
    <row r="46" spans="1:7" ht="14.25">
      <c r="A46" s="9" t="s">
        <v>38</v>
      </c>
      <c r="C46" s="53">
        <f>E36*A21*20/1000000</f>
        <v>44.4548</v>
      </c>
      <c r="D46" s="53">
        <f>E36*A21*25/1000000</f>
        <v>55.5685</v>
      </c>
      <c r="E46" s="53">
        <f>E36*A21*30/1000000</f>
        <v>66.6822</v>
      </c>
      <c r="G46" s="9" t="s">
        <v>39</v>
      </c>
    </row>
  </sheetData>
  <sheetProtection sheet="1" selectLockedCells="1"/>
  <mergeCells count="8">
    <mergeCell ref="A3:S3"/>
    <mergeCell ref="A5:S5"/>
    <mergeCell ref="K16:K20"/>
    <mergeCell ref="K22:K29"/>
    <mergeCell ref="L26:T27"/>
    <mergeCell ref="K30:K34"/>
    <mergeCell ref="L32:T33"/>
    <mergeCell ref="K36:K43"/>
  </mergeCells>
  <printOptions/>
  <pageMargins left="0.7" right="0.7" top="0.7875" bottom="0.9541666666666666" header="0.5118055555555555" footer="0.7875"/>
  <pageSetup fitToHeight="1" fitToWidth="1" horizontalDpi="300" verticalDpi="300" orientation="landscape" paperSize="9"/>
  <headerFooter alignWithMargins="0">
    <oddFooter>&amp;L&amp;"Calibri,Běžné"&amp;12verze: 17.10.2013&amp;R&amp;"Calibri,Běžné"&amp;12tisk: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B21" sqref="B21"/>
    </sheetView>
  </sheetViews>
  <sheetFormatPr defaultColWidth="9.140625" defaultRowHeight="12.75"/>
  <cols>
    <col min="1" max="1" width="12.421875" style="0" customWidth="1"/>
    <col min="2" max="2" width="5.7109375" style="0" customWidth="1"/>
    <col min="5" max="5" width="9.28125" style="0" customWidth="1"/>
    <col min="7" max="8" width="9.28125" style="0" customWidth="1"/>
    <col min="11" max="11" width="11.7109375" style="0" customWidth="1"/>
    <col min="19" max="19" width="10.140625" style="0" customWidth="1"/>
  </cols>
  <sheetData>
    <row r="1" spans="1:3" ht="42.75" customHeight="1">
      <c r="A1" s="1"/>
      <c r="C1" s="2" t="s">
        <v>40</v>
      </c>
    </row>
    <row r="2" spans="1:3" ht="6.75" customHeight="1">
      <c r="A2" s="1"/>
      <c r="C2" s="54"/>
    </row>
    <row r="3" spans="1:3" ht="19.5">
      <c r="A3" s="3" t="s">
        <v>41</v>
      </c>
      <c r="C3" s="4"/>
    </row>
    <row r="4" spans="1:3" ht="19.5">
      <c r="A4" s="3" t="s">
        <v>42</v>
      </c>
      <c r="C4" s="4"/>
    </row>
    <row r="5" spans="1:20" ht="35.2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3" ht="17.25" customHeight="1">
      <c r="A6" s="8" t="s">
        <v>43</v>
      </c>
      <c r="C6" s="4"/>
    </row>
    <row r="7" spans="1:3" ht="17.25" customHeight="1">
      <c r="A7" s="8" t="s">
        <v>4</v>
      </c>
      <c r="C7" s="4"/>
    </row>
    <row r="8" ht="14.25">
      <c r="C8" s="9"/>
    </row>
    <row r="14" spans="2:20" ht="14.25">
      <c r="B14" s="55"/>
      <c r="K14" s="12"/>
      <c r="L14" s="13" t="s">
        <v>6</v>
      </c>
      <c r="M14" s="13"/>
      <c r="N14" s="13"/>
      <c r="O14" s="13"/>
      <c r="P14" s="13"/>
      <c r="Q14" s="13"/>
      <c r="R14" s="13"/>
      <c r="S14" s="13"/>
      <c r="T14" s="14"/>
    </row>
    <row r="15" spans="2:20" ht="14.25">
      <c r="B15" s="15"/>
      <c r="K15" s="16"/>
      <c r="L15" s="17"/>
      <c r="M15" s="17"/>
      <c r="N15" s="17"/>
      <c r="O15" s="17"/>
      <c r="P15" s="17"/>
      <c r="Q15" s="17"/>
      <c r="R15" s="17"/>
      <c r="S15" s="17"/>
      <c r="T15" s="18"/>
    </row>
    <row r="16" spans="11:20" ht="14.25">
      <c r="K16" s="19" t="s">
        <v>8</v>
      </c>
      <c r="L16" s="20" t="s">
        <v>44</v>
      </c>
      <c r="M16" s="20"/>
      <c r="N16" s="20"/>
      <c r="O16" s="20"/>
      <c r="P16" s="20"/>
      <c r="Q16" s="20"/>
      <c r="R16" s="20"/>
      <c r="S16" s="20"/>
      <c r="T16" s="21"/>
    </row>
    <row r="17" spans="11:20" ht="14.25">
      <c r="K17" s="19"/>
      <c r="L17" s="17"/>
      <c r="M17" s="17"/>
      <c r="N17" s="17"/>
      <c r="O17" s="17"/>
      <c r="P17" s="17"/>
      <c r="Q17" s="17"/>
      <c r="R17" s="17"/>
      <c r="S17" s="17"/>
      <c r="T17" s="22"/>
    </row>
    <row r="18" spans="11:20" ht="14.25">
      <c r="K18" s="19"/>
      <c r="L18" s="23" t="s">
        <v>45</v>
      </c>
      <c r="M18" s="17"/>
      <c r="N18" s="17"/>
      <c r="O18" s="17"/>
      <c r="P18" s="17"/>
      <c r="Q18" s="17"/>
      <c r="R18" s="17"/>
      <c r="S18" s="17"/>
      <c r="T18" s="22"/>
    </row>
    <row r="19" spans="11:20" ht="14.25" customHeight="1">
      <c r="K19" s="19"/>
      <c r="L19" s="56" t="s">
        <v>46</v>
      </c>
      <c r="M19" s="56"/>
      <c r="N19" s="56"/>
      <c r="O19" s="56"/>
      <c r="P19" s="56"/>
      <c r="Q19" s="56"/>
      <c r="R19" s="56"/>
      <c r="S19" s="56"/>
      <c r="T19" s="56"/>
    </row>
    <row r="20" spans="11:20" ht="14.25">
      <c r="K20" s="19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23.25">
      <c r="A21" s="27">
        <f>B21-10+49</f>
        <v>2080</v>
      </c>
      <c r="B21" s="11">
        <v>2041</v>
      </c>
      <c r="K21" s="16"/>
      <c r="L21" s="17"/>
      <c r="M21" s="17"/>
      <c r="N21" s="17"/>
      <c r="O21" s="17"/>
      <c r="P21" s="17"/>
      <c r="Q21" s="17"/>
      <c r="R21" s="17"/>
      <c r="S21" s="17"/>
      <c r="T21" s="22"/>
    </row>
    <row r="22" spans="1:20" ht="14.25" customHeight="1">
      <c r="A22" s="15" t="s">
        <v>12</v>
      </c>
      <c r="B22" s="15" t="s">
        <v>13</v>
      </c>
      <c r="K22" s="28" t="s">
        <v>14</v>
      </c>
      <c r="L22" s="57" t="s">
        <v>47</v>
      </c>
      <c r="M22" s="57"/>
      <c r="N22" s="57"/>
      <c r="O22" s="57"/>
      <c r="P22" s="57"/>
      <c r="Q22" s="57"/>
      <c r="R22" s="57"/>
      <c r="S22" s="57"/>
      <c r="T22" s="57"/>
    </row>
    <row r="23" spans="11:20" ht="14.25">
      <c r="K23" s="28"/>
      <c r="L23" s="57"/>
      <c r="M23" s="57"/>
      <c r="N23" s="57"/>
      <c r="O23" s="57"/>
      <c r="P23" s="57"/>
      <c r="Q23" s="57"/>
      <c r="R23" s="57"/>
      <c r="S23" s="57"/>
      <c r="T23" s="57"/>
    </row>
    <row r="24" spans="11:20" ht="14.25">
      <c r="K24" s="28"/>
      <c r="L24" s="17" t="s">
        <v>16</v>
      </c>
      <c r="M24" s="17"/>
      <c r="N24" s="17"/>
      <c r="O24" s="17"/>
      <c r="P24" s="17"/>
      <c r="Q24" s="17"/>
      <c r="R24" s="17"/>
      <c r="S24" s="17"/>
      <c r="T24" s="22"/>
    </row>
    <row r="25" spans="11:20" ht="12.75">
      <c r="K25" s="28"/>
      <c r="L25" s="17"/>
      <c r="M25" s="17"/>
      <c r="N25" s="17"/>
      <c r="O25" s="17"/>
      <c r="P25" s="17"/>
      <c r="Q25" s="17"/>
      <c r="R25" s="17"/>
      <c r="S25" s="17"/>
      <c r="T25" s="18"/>
    </row>
    <row r="26" spans="11:20" ht="14.25" customHeight="1">
      <c r="K26" s="28"/>
      <c r="L26" s="29" t="s">
        <v>17</v>
      </c>
      <c r="M26" s="29"/>
      <c r="N26" s="29"/>
      <c r="O26" s="29"/>
      <c r="P26" s="29"/>
      <c r="Q26" s="29"/>
      <c r="R26" s="29"/>
      <c r="S26" s="29"/>
      <c r="T26" s="29"/>
    </row>
    <row r="27" spans="4:20" ht="12.75">
      <c r="D27" s="30" t="s">
        <v>18</v>
      </c>
      <c r="E27" s="58">
        <v>100</v>
      </c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4:20" ht="12.75">
      <c r="D28" s="32"/>
      <c r="E28" s="32"/>
      <c r="K28" s="28"/>
      <c r="L28" s="23"/>
      <c r="M28" s="17"/>
      <c r="N28" s="17"/>
      <c r="O28" s="17"/>
      <c r="P28" s="17"/>
      <c r="Q28" s="17"/>
      <c r="R28" s="17"/>
      <c r="S28" s="17"/>
      <c r="T28" s="18"/>
    </row>
    <row r="29" spans="4:20" ht="12.75">
      <c r="D29" s="32"/>
      <c r="E29" s="32"/>
      <c r="K29" s="28"/>
      <c r="L29" s="25"/>
      <c r="M29" s="25"/>
      <c r="N29" s="25"/>
      <c r="O29" s="25"/>
      <c r="P29" s="25"/>
      <c r="Q29" s="25"/>
      <c r="R29" s="25"/>
      <c r="S29" s="25"/>
      <c r="T29" s="33"/>
    </row>
    <row r="30" spans="4:20" ht="12.75">
      <c r="D30" s="32"/>
      <c r="E30" s="32"/>
      <c r="K30" s="19" t="s">
        <v>8</v>
      </c>
      <c r="L30" s="20" t="s">
        <v>48</v>
      </c>
      <c r="M30" s="34"/>
      <c r="N30" s="34"/>
      <c r="O30" s="34"/>
      <c r="P30" s="34"/>
      <c r="Q30" s="20"/>
      <c r="R30" s="20"/>
      <c r="S30" s="20"/>
      <c r="T30" s="35"/>
    </row>
    <row r="31" spans="1:20" ht="12.75">
      <c r="A31" s="36">
        <v>10</v>
      </c>
      <c r="D31" s="32"/>
      <c r="E31" s="32"/>
      <c r="K31" s="19"/>
      <c r="L31" s="17"/>
      <c r="M31" s="37"/>
      <c r="N31" s="37"/>
      <c r="O31" s="37"/>
      <c r="P31" s="37"/>
      <c r="Q31" s="17"/>
      <c r="R31" s="17"/>
      <c r="S31" s="17"/>
      <c r="T31" s="18"/>
    </row>
    <row r="32" spans="1:20" ht="14.25">
      <c r="A32" s="15"/>
      <c r="D32" s="32"/>
      <c r="E32" s="32"/>
      <c r="K32" s="1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4.25">
      <c r="A33" s="15"/>
      <c r="D33" s="30" t="s">
        <v>18</v>
      </c>
      <c r="E33" s="59">
        <v>890</v>
      </c>
      <c r="G33" s="10" t="s">
        <v>22</v>
      </c>
      <c r="H33" s="60">
        <v>60</v>
      </c>
      <c r="K33" s="19"/>
      <c r="L33" s="29"/>
      <c r="M33" s="29"/>
      <c r="N33" s="29"/>
      <c r="O33" s="29"/>
      <c r="P33" s="29"/>
      <c r="Q33" s="29"/>
      <c r="R33" s="29"/>
      <c r="S33" s="29"/>
      <c r="T33" s="29"/>
    </row>
    <row r="34" spans="4:20" ht="14.25">
      <c r="D34" s="32"/>
      <c r="E34" s="32"/>
      <c r="K34" s="19"/>
      <c r="L34" s="38"/>
      <c r="M34" s="39"/>
      <c r="N34" s="39"/>
      <c r="O34" s="39"/>
      <c r="P34" s="39"/>
      <c r="Q34" s="39"/>
      <c r="R34" s="25"/>
      <c r="S34" s="25"/>
      <c r="T34" s="33"/>
    </row>
    <row r="35" spans="4:20" ht="14.25">
      <c r="D35" s="32"/>
      <c r="E35" s="32"/>
      <c r="G35" s="10"/>
      <c r="H35" s="61">
        <f>(E37-E33)/2</f>
        <v>30</v>
      </c>
      <c r="K35" s="16"/>
      <c r="L35" s="17"/>
      <c r="M35" s="17"/>
      <c r="N35" s="17"/>
      <c r="O35" s="17"/>
      <c r="P35" s="17"/>
      <c r="Q35" s="17"/>
      <c r="R35" s="17"/>
      <c r="S35" s="17"/>
      <c r="T35" s="18"/>
    </row>
    <row r="36" spans="4:20" ht="14.25" customHeight="1">
      <c r="D36" s="30"/>
      <c r="E36" s="62"/>
      <c r="K36" s="28" t="s">
        <v>49</v>
      </c>
      <c r="L36" s="42" t="s">
        <v>25</v>
      </c>
      <c r="M36" s="20"/>
      <c r="N36" s="20"/>
      <c r="O36" s="20"/>
      <c r="P36" s="20"/>
      <c r="Q36" s="20"/>
      <c r="R36" s="20"/>
      <c r="S36" s="20"/>
      <c r="T36" s="35"/>
    </row>
    <row r="37" spans="4:20" ht="14.25">
      <c r="D37" s="30" t="s">
        <v>21</v>
      </c>
      <c r="E37" s="59">
        <v>950</v>
      </c>
      <c r="G37" s="10" t="s">
        <v>23</v>
      </c>
      <c r="H37" s="61">
        <f>E33-H33</f>
        <v>830</v>
      </c>
      <c r="K37" s="28"/>
      <c r="L37" s="63"/>
      <c r="M37" s="17"/>
      <c r="N37" s="17"/>
      <c r="O37" s="17"/>
      <c r="P37" s="17"/>
      <c r="Q37" s="17"/>
      <c r="R37" s="17"/>
      <c r="S37" s="17"/>
      <c r="T37" s="18"/>
    </row>
    <row r="38" spans="11:20" ht="14.25">
      <c r="K38" s="28"/>
      <c r="L38" s="17"/>
      <c r="M38" s="17"/>
      <c r="N38" s="17"/>
      <c r="O38" s="17"/>
      <c r="P38" s="17"/>
      <c r="Q38" s="17"/>
      <c r="R38" s="17"/>
      <c r="S38" s="17"/>
      <c r="T38" s="18"/>
    </row>
    <row r="39" spans="11:20" ht="14.25">
      <c r="K39" s="28"/>
      <c r="L39" s="17"/>
      <c r="M39" s="17"/>
      <c r="N39" s="17"/>
      <c r="O39" s="17"/>
      <c r="P39" s="17"/>
      <c r="Q39" s="17"/>
      <c r="R39" s="17"/>
      <c r="S39" s="17"/>
      <c r="T39" s="18"/>
    </row>
    <row r="40" spans="11:20" ht="14.25">
      <c r="K40" s="28"/>
      <c r="L40" s="43" t="s">
        <v>26</v>
      </c>
      <c r="M40" s="44"/>
      <c r="N40" s="44"/>
      <c r="O40" s="44"/>
      <c r="P40" s="44"/>
      <c r="Q40" s="44"/>
      <c r="R40" s="44"/>
      <c r="S40" s="44"/>
      <c r="T40" s="18"/>
    </row>
    <row r="41" spans="6:20" ht="14.25">
      <c r="F41" s="10" t="s">
        <v>27</v>
      </c>
      <c r="G41" s="61">
        <f>E33+E37-H33</f>
        <v>1780</v>
      </c>
      <c r="K41" s="28"/>
      <c r="L41" s="17"/>
      <c r="M41" s="17"/>
      <c r="N41" s="17"/>
      <c r="O41" s="17"/>
      <c r="P41" s="17"/>
      <c r="Q41" s="17"/>
      <c r="R41" s="17"/>
      <c r="S41" s="17"/>
      <c r="T41" s="18"/>
    </row>
    <row r="42" spans="11:20" ht="14.25">
      <c r="K42" s="28"/>
      <c r="L42" s="47" t="s">
        <v>28</v>
      </c>
      <c r="M42" s="48"/>
      <c r="N42" s="48"/>
      <c r="O42" s="48"/>
      <c r="P42" s="48"/>
      <c r="Q42" s="48"/>
      <c r="R42" s="48"/>
      <c r="S42" s="48"/>
      <c r="T42" s="18"/>
    </row>
    <row r="43" spans="11:20" ht="14.25">
      <c r="K43" s="28"/>
      <c r="L43" s="17"/>
      <c r="M43" s="17"/>
      <c r="N43" s="17"/>
      <c r="O43" s="17"/>
      <c r="P43" s="17"/>
      <c r="Q43" s="17"/>
      <c r="R43" s="17"/>
      <c r="S43" s="17"/>
      <c r="T43" s="18"/>
    </row>
    <row r="44" spans="11:20" ht="14.25">
      <c r="K44" s="28"/>
      <c r="L44" s="49" t="s">
        <v>29</v>
      </c>
      <c r="M44" s="50"/>
      <c r="N44" s="50"/>
      <c r="O44" s="50"/>
      <c r="P44" s="50"/>
      <c r="Q44" s="50"/>
      <c r="R44" s="50"/>
      <c r="S44" s="50"/>
      <c r="T44" s="33"/>
    </row>
  </sheetData>
  <sheetProtection sheet="1" selectLockedCells="1"/>
  <mergeCells count="9">
    <mergeCell ref="A5:S5"/>
    <mergeCell ref="K16:K20"/>
    <mergeCell ref="L19:T20"/>
    <mergeCell ref="K22:K29"/>
    <mergeCell ref="L22:T23"/>
    <mergeCell ref="L26:T27"/>
    <mergeCell ref="K30:K34"/>
    <mergeCell ref="L32:T33"/>
    <mergeCell ref="K36:K44"/>
  </mergeCells>
  <printOptions/>
  <pageMargins left="0.7083333333333334" right="0.7083333333333334" top="0.7875" bottom="0.9541666666666666" header="0.5118055555555555" footer="0.7875"/>
  <pageSetup fitToHeight="1" fitToWidth="1" horizontalDpi="300" verticalDpi="300" orientation="landscape" paperSize="9"/>
  <headerFooter alignWithMargins="0">
    <oddFooter>&amp;L&amp;"Calibri,Běžné"&amp;12verze: 17. 10. 2013&amp;R&amp;"Calibri,Běžné"&amp;12tisk: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workbookViewId="0" topLeftCell="A1">
      <selection activeCell="B21" sqref="B21"/>
    </sheetView>
  </sheetViews>
  <sheetFormatPr defaultColWidth="9.140625" defaultRowHeight="12.75"/>
  <cols>
    <col min="1" max="1" width="10.140625" style="0" customWidth="1"/>
    <col min="2" max="2" width="5.7109375" style="0" customWidth="1"/>
    <col min="5" max="5" width="9.28125" style="0" customWidth="1"/>
    <col min="7" max="8" width="9.28125" style="0" customWidth="1"/>
    <col min="11" max="11" width="11.7109375" style="0" customWidth="1"/>
    <col min="19" max="19" width="10.140625" style="0" customWidth="1"/>
  </cols>
  <sheetData>
    <row r="1" spans="1:3" ht="42.75" customHeight="1">
      <c r="A1" s="1"/>
      <c r="C1" s="2" t="s">
        <v>50</v>
      </c>
    </row>
    <row r="2" spans="1:3" ht="9.75" customHeight="1">
      <c r="A2" s="1"/>
      <c r="C2" s="2"/>
    </row>
    <row r="3" spans="1:3" ht="19.5">
      <c r="A3" s="3" t="s">
        <v>51</v>
      </c>
      <c r="C3" s="4"/>
    </row>
    <row r="4" spans="1:3" ht="19.5">
      <c r="A4" s="3" t="s">
        <v>42</v>
      </c>
      <c r="C4" s="4"/>
    </row>
    <row r="5" spans="1:20" ht="35.2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3" ht="17.25" customHeight="1">
      <c r="A6" s="8" t="s">
        <v>43</v>
      </c>
      <c r="C6" s="4"/>
    </row>
    <row r="7" spans="1:3" ht="17.25" customHeight="1">
      <c r="A7" s="8" t="s">
        <v>4</v>
      </c>
      <c r="C7" s="4"/>
    </row>
    <row r="8" ht="19.5" customHeight="1">
      <c r="C8" s="9"/>
    </row>
    <row r="14" spans="2:20" ht="14.25">
      <c r="B14" s="55"/>
      <c r="K14" s="12"/>
      <c r="L14" s="13" t="s">
        <v>6</v>
      </c>
      <c r="M14" s="13"/>
      <c r="N14" s="13"/>
      <c r="O14" s="13"/>
      <c r="P14" s="13"/>
      <c r="Q14" s="13"/>
      <c r="R14" s="13"/>
      <c r="S14" s="13"/>
      <c r="T14" s="14"/>
    </row>
    <row r="15" spans="2:20" ht="14.25">
      <c r="B15" s="15"/>
      <c r="K15" s="16"/>
      <c r="L15" s="17"/>
      <c r="M15" s="17"/>
      <c r="N15" s="17"/>
      <c r="O15" s="17"/>
      <c r="P15" s="17"/>
      <c r="Q15" s="17"/>
      <c r="R15" s="17"/>
      <c r="S15" s="17"/>
      <c r="T15" s="18"/>
    </row>
    <row r="16" spans="11:20" ht="14.25">
      <c r="K16" s="19" t="s">
        <v>8</v>
      </c>
      <c r="L16" s="20" t="s">
        <v>44</v>
      </c>
      <c r="M16" s="20"/>
      <c r="N16" s="20"/>
      <c r="O16" s="20"/>
      <c r="P16" s="20"/>
      <c r="Q16" s="20"/>
      <c r="R16" s="20"/>
      <c r="S16" s="20"/>
      <c r="T16" s="21"/>
    </row>
    <row r="17" spans="11:20" ht="14.25">
      <c r="K17" s="19"/>
      <c r="L17" s="17"/>
      <c r="M17" s="17"/>
      <c r="N17" s="17"/>
      <c r="O17" s="17"/>
      <c r="P17" s="17"/>
      <c r="Q17" s="17"/>
      <c r="R17" s="17"/>
      <c r="S17" s="17"/>
      <c r="T17" s="22"/>
    </row>
    <row r="18" spans="11:20" ht="14.25">
      <c r="K18" s="19"/>
      <c r="L18" s="23" t="s">
        <v>45</v>
      </c>
      <c r="M18" s="17"/>
      <c r="N18" s="17"/>
      <c r="O18" s="17"/>
      <c r="P18" s="17"/>
      <c r="Q18" s="17"/>
      <c r="R18" s="17"/>
      <c r="S18" s="17"/>
      <c r="T18" s="22"/>
    </row>
    <row r="19" spans="11:20" ht="14.25" customHeight="1">
      <c r="K19" s="19"/>
      <c r="L19" s="56" t="s">
        <v>52</v>
      </c>
      <c r="M19" s="56"/>
      <c r="N19" s="56"/>
      <c r="O19" s="56"/>
      <c r="P19" s="56"/>
      <c r="Q19" s="56"/>
      <c r="R19" s="56"/>
      <c r="S19" s="56"/>
      <c r="T19" s="56"/>
    </row>
    <row r="20" spans="11:20" ht="14.25">
      <c r="K20" s="19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23.25">
      <c r="A21" s="27">
        <f>B21-10+75</f>
        <v>2105</v>
      </c>
      <c r="B21" s="11">
        <v>2040</v>
      </c>
      <c r="K21" s="16"/>
      <c r="L21" s="17"/>
      <c r="M21" s="17"/>
      <c r="N21" s="17"/>
      <c r="O21" s="17"/>
      <c r="P21" s="17"/>
      <c r="Q21" s="17"/>
      <c r="R21" s="17"/>
      <c r="S21" s="17"/>
      <c r="T21" s="22"/>
    </row>
    <row r="22" spans="1:20" ht="14.25" customHeight="1">
      <c r="A22" s="15" t="s">
        <v>12</v>
      </c>
      <c r="B22" s="15" t="s">
        <v>13</v>
      </c>
      <c r="K22" s="28" t="s">
        <v>14</v>
      </c>
      <c r="L22" s="57" t="s">
        <v>53</v>
      </c>
      <c r="M22" s="57"/>
      <c r="N22" s="57"/>
      <c r="O22" s="57"/>
      <c r="P22" s="57"/>
      <c r="Q22" s="57"/>
      <c r="R22" s="57"/>
      <c r="S22" s="57"/>
      <c r="T22" s="57"/>
    </row>
    <row r="23" spans="11:20" ht="14.25">
      <c r="K23" s="28"/>
      <c r="L23" s="57"/>
      <c r="M23" s="57"/>
      <c r="N23" s="57"/>
      <c r="O23" s="57"/>
      <c r="P23" s="57"/>
      <c r="Q23" s="57"/>
      <c r="R23" s="57"/>
      <c r="S23" s="57"/>
      <c r="T23" s="57"/>
    </row>
    <row r="24" spans="11:20" ht="14.25">
      <c r="K24" s="28"/>
      <c r="L24" s="17" t="s">
        <v>54</v>
      </c>
      <c r="M24" s="17"/>
      <c r="N24" s="17"/>
      <c r="O24" s="17"/>
      <c r="P24" s="17"/>
      <c r="Q24" s="17"/>
      <c r="R24" s="17"/>
      <c r="S24" s="17"/>
      <c r="T24" s="22"/>
    </row>
    <row r="25" spans="11:20" ht="12.75">
      <c r="K25" s="28"/>
      <c r="L25" s="17"/>
      <c r="M25" s="17"/>
      <c r="N25" s="17"/>
      <c r="O25" s="17"/>
      <c r="P25" s="17"/>
      <c r="Q25" s="17"/>
      <c r="R25" s="17"/>
      <c r="S25" s="17"/>
      <c r="T25" s="18"/>
    </row>
    <row r="26" spans="11:20" ht="14.25" customHeight="1">
      <c r="K26" s="28"/>
      <c r="L26" s="29" t="s">
        <v>17</v>
      </c>
      <c r="M26" s="29"/>
      <c r="N26" s="29"/>
      <c r="O26" s="29"/>
      <c r="P26" s="29"/>
      <c r="Q26" s="29"/>
      <c r="R26" s="29"/>
      <c r="S26" s="29"/>
      <c r="T26" s="29"/>
    </row>
    <row r="27" spans="4:20" ht="12.75">
      <c r="D27" s="30" t="s">
        <v>18</v>
      </c>
      <c r="E27" s="58">
        <v>100</v>
      </c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4:20" ht="12.75">
      <c r="D28" s="32"/>
      <c r="E28" s="32"/>
      <c r="K28" s="28"/>
      <c r="L28" s="23"/>
      <c r="M28" s="17"/>
      <c r="N28" s="17"/>
      <c r="O28" s="17"/>
      <c r="P28" s="17"/>
      <c r="Q28" s="17"/>
      <c r="R28" s="17"/>
      <c r="S28" s="17"/>
      <c r="T28" s="18"/>
    </row>
    <row r="29" spans="4:20" ht="12.75">
      <c r="D29" s="32"/>
      <c r="E29" s="32"/>
      <c r="K29" s="28"/>
      <c r="L29" s="25"/>
      <c r="M29" s="25"/>
      <c r="N29" s="25"/>
      <c r="O29" s="25"/>
      <c r="P29" s="25"/>
      <c r="Q29" s="25"/>
      <c r="R29" s="25"/>
      <c r="S29" s="25"/>
      <c r="T29" s="33"/>
    </row>
    <row r="30" spans="4:20" ht="12.75">
      <c r="D30" s="32"/>
      <c r="E30" s="32"/>
      <c r="K30" s="19" t="s">
        <v>8</v>
      </c>
      <c r="L30" s="20" t="s">
        <v>48</v>
      </c>
      <c r="M30" s="34"/>
      <c r="N30" s="34"/>
      <c r="O30" s="34"/>
      <c r="P30" s="34"/>
      <c r="Q30" s="20"/>
      <c r="R30" s="20"/>
      <c r="S30" s="20"/>
      <c r="T30" s="35"/>
    </row>
    <row r="31" spans="1:20" ht="12.75">
      <c r="A31" s="36">
        <v>10</v>
      </c>
      <c r="D31" s="32"/>
      <c r="E31" s="32"/>
      <c r="K31" s="19"/>
      <c r="L31" s="17"/>
      <c r="M31" s="37"/>
      <c r="N31" s="37"/>
      <c r="O31" s="37"/>
      <c r="P31" s="37"/>
      <c r="Q31" s="17"/>
      <c r="R31" s="17"/>
      <c r="S31" s="17"/>
      <c r="T31" s="18"/>
    </row>
    <row r="32" spans="1:20" ht="14.25">
      <c r="A32" s="15"/>
      <c r="D32" s="32"/>
      <c r="E32" s="32"/>
      <c r="K32" s="1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4.25">
      <c r="A33" s="15"/>
      <c r="D33" s="30" t="s">
        <v>18</v>
      </c>
      <c r="E33" s="59">
        <v>850</v>
      </c>
      <c r="G33" s="10" t="s">
        <v>22</v>
      </c>
      <c r="H33" s="60">
        <v>60</v>
      </c>
      <c r="K33" s="19"/>
      <c r="L33" s="29"/>
      <c r="M33" s="29"/>
      <c r="N33" s="29"/>
      <c r="O33" s="29"/>
      <c r="P33" s="29"/>
      <c r="Q33" s="29"/>
      <c r="R33" s="29"/>
      <c r="S33" s="29"/>
      <c r="T33" s="29"/>
    </row>
    <row r="34" spans="4:20" ht="14.25">
      <c r="D34" s="32"/>
      <c r="E34" s="32"/>
      <c r="K34" s="19"/>
      <c r="L34" s="38"/>
      <c r="M34" s="39"/>
      <c r="N34" s="39"/>
      <c r="O34" s="39"/>
      <c r="P34" s="39"/>
      <c r="Q34" s="39"/>
      <c r="R34" s="25"/>
      <c r="S34" s="25"/>
      <c r="T34" s="33"/>
    </row>
    <row r="35" spans="4:20" ht="14.25">
      <c r="D35" s="32"/>
      <c r="E35" s="32"/>
      <c r="G35" s="10"/>
      <c r="H35" s="61">
        <f>(E37-E33)/2</f>
        <v>50</v>
      </c>
      <c r="K35" s="16"/>
      <c r="L35" s="17"/>
      <c r="M35" s="17"/>
      <c r="N35" s="17"/>
      <c r="O35" s="17"/>
      <c r="P35" s="17"/>
      <c r="Q35" s="17"/>
      <c r="R35" s="17"/>
      <c r="S35" s="17"/>
      <c r="T35" s="18"/>
    </row>
    <row r="36" spans="4:20" ht="14.25" customHeight="1">
      <c r="D36" s="30"/>
      <c r="E36" s="62"/>
      <c r="K36" s="28" t="s">
        <v>49</v>
      </c>
      <c r="L36" s="42" t="s">
        <v>25</v>
      </c>
      <c r="M36" s="20"/>
      <c r="N36" s="20"/>
      <c r="O36" s="20"/>
      <c r="P36" s="20"/>
      <c r="Q36" s="20"/>
      <c r="R36" s="20"/>
      <c r="S36" s="20"/>
      <c r="T36" s="35"/>
    </row>
    <row r="37" spans="4:20" ht="14.25">
      <c r="D37" s="30" t="s">
        <v>21</v>
      </c>
      <c r="E37" s="59">
        <v>950</v>
      </c>
      <c r="G37" s="10" t="s">
        <v>23</v>
      </c>
      <c r="H37" s="61">
        <f>E33-H33</f>
        <v>790</v>
      </c>
      <c r="K37" s="28"/>
      <c r="L37" s="63"/>
      <c r="M37" s="17"/>
      <c r="N37" s="17"/>
      <c r="O37" s="17"/>
      <c r="P37" s="17"/>
      <c r="Q37" s="17"/>
      <c r="R37" s="17"/>
      <c r="S37" s="17"/>
      <c r="T37" s="18"/>
    </row>
    <row r="38" spans="11:20" ht="14.25">
      <c r="K38" s="28"/>
      <c r="L38" s="17"/>
      <c r="M38" s="17"/>
      <c r="N38" s="17"/>
      <c r="O38" s="17"/>
      <c r="P38" s="17"/>
      <c r="Q38" s="17"/>
      <c r="R38" s="17"/>
      <c r="S38" s="17"/>
      <c r="T38" s="18"/>
    </row>
    <row r="39" spans="11:20" ht="14.25">
      <c r="K39" s="28"/>
      <c r="L39" s="17"/>
      <c r="M39" s="17"/>
      <c r="N39" s="17"/>
      <c r="O39" s="17"/>
      <c r="P39" s="17"/>
      <c r="Q39" s="17"/>
      <c r="R39" s="17"/>
      <c r="S39" s="17"/>
      <c r="T39" s="18"/>
    </row>
    <row r="40" spans="11:20" ht="14.25">
      <c r="K40" s="28"/>
      <c r="L40" s="43" t="s">
        <v>26</v>
      </c>
      <c r="M40" s="44"/>
      <c r="N40" s="44"/>
      <c r="O40" s="44"/>
      <c r="P40" s="44"/>
      <c r="Q40" s="44"/>
      <c r="R40" s="44"/>
      <c r="S40" s="44"/>
      <c r="T40" s="18"/>
    </row>
    <row r="41" spans="6:20" ht="14.25">
      <c r="F41" s="10" t="s">
        <v>27</v>
      </c>
      <c r="G41" s="64">
        <f>E33+E37-H33</f>
        <v>1740</v>
      </c>
      <c r="K41" s="28"/>
      <c r="L41" s="17"/>
      <c r="M41" s="17"/>
      <c r="N41" s="17"/>
      <c r="O41" s="17"/>
      <c r="P41" s="17"/>
      <c r="Q41" s="17"/>
      <c r="R41" s="17"/>
      <c r="S41" s="17"/>
      <c r="T41" s="18"/>
    </row>
    <row r="42" spans="11:20" ht="14.25">
      <c r="K42" s="28"/>
      <c r="L42" s="47" t="s">
        <v>28</v>
      </c>
      <c r="M42" s="48"/>
      <c r="N42" s="48"/>
      <c r="O42" s="48"/>
      <c r="P42" s="48"/>
      <c r="Q42" s="48"/>
      <c r="R42" s="48"/>
      <c r="S42" s="48"/>
      <c r="T42" s="18"/>
    </row>
    <row r="43" spans="11:20" ht="14.25">
      <c r="K43" s="28"/>
      <c r="L43" s="17"/>
      <c r="M43" s="17"/>
      <c r="N43" s="17"/>
      <c r="O43" s="17"/>
      <c r="P43" s="17"/>
      <c r="Q43" s="17"/>
      <c r="R43" s="17"/>
      <c r="S43" s="17"/>
      <c r="T43" s="18"/>
    </row>
    <row r="44" spans="11:20" ht="14.25">
      <c r="K44" s="28"/>
      <c r="L44" s="49" t="s">
        <v>29</v>
      </c>
      <c r="M44" s="50"/>
      <c r="N44" s="50"/>
      <c r="O44" s="50"/>
      <c r="P44" s="50"/>
      <c r="Q44" s="50"/>
      <c r="R44" s="50"/>
      <c r="S44" s="50"/>
      <c r="T44" s="33"/>
    </row>
  </sheetData>
  <sheetProtection sheet="1" selectLockedCells="1"/>
  <mergeCells count="9">
    <mergeCell ref="A5:S5"/>
    <mergeCell ref="K16:K20"/>
    <mergeCell ref="L19:T20"/>
    <mergeCell ref="K22:K29"/>
    <mergeCell ref="L22:T23"/>
    <mergeCell ref="L26:T27"/>
    <mergeCell ref="K30:K34"/>
    <mergeCell ref="L32:T33"/>
    <mergeCell ref="K36:K44"/>
  </mergeCells>
  <printOptions/>
  <pageMargins left="0.7" right="0.7" top="0.7875" bottom="0.9541666666666666" header="0.5118055555555555" footer="0.7875"/>
  <pageSetup fitToHeight="1" fitToWidth="1" horizontalDpi="300" verticalDpi="300" orientation="landscape" paperSize="9"/>
  <headerFooter alignWithMargins="0">
    <oddFooter>&amp;L&amp;"Calibri,Běžné"&amp;12verze: 17.10.2013&amp;R&amp;"Calibri,Běžné"&amp;12tisk: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Vogltanz</dc:creator>
  <cp:keywords/>
  <dc:description/>
  <cp:lastModifiedBy/>
  <cp:lastPrinted>2012-10-07T13:49:36Z</cp:lastPrinted>
  <dcterms:created xsi:type="dcterms:W3CDTF">2012-05-31T14:12:09Z</dcterms:created>
  <dcterms:modified xsi:type="dcterms:W3CDTF">2013-10-18T14:16:01Z</dcterms:modified>
  <cp:category/>
  <cp:version/>
  <cp:contentType/>
  <cp:contentStatus/>
  <cp:revision>19</cp:revision>
</cp:coreProperties>
</file>